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教育委員会\02-総務\07‗池間\R6業務\01派遣\R7要綱・要領作成\与那国町HPへ\【新】様式（記入例）\"/>
    </mc:Choice>
  </mc:AlternateContent>
  <xr:revisionPtr revIDLastSave="0" documentId="13_ncr:1_{8B031320-8AF9-4AD3-B796-7A0FE58DC78B}" xr6:coauthVersionLast="47" xr6:coauthVersionMax="47" xr10:uidLastSave="{00000000-0000-0000-0000-000000000000}"/>
  <bookViews>
    <workbookView xWindow="-120" yWindow="-120" windowWidth="29040" windowHeight="15720" xr2:uid="{C929B1CB-5124-48F2-979E-5A9C5F9F70F4}"/>
  </bookViews>
  <sheets>
    <sheet name="収支決算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T6" i="1" s="1"/>
  <c r="T18" i="1" s="1"/>
  <c r="O6" i="1"/>
  <c r="O18" i="1" s="1"/>
  <c r="T11" i="1"/>
  <c r="T13" i="1"/>
  <c r="J14" i="1"/>
  <c r="O14" i="1"/>
  <c r="T14" i="1"/>
  <c r="T15" i="1"/>
  <c r="T16" i="1"/>
  <c r="T17" i="1"/>
  <c r="G22" i="1"/>
  <c r="L22" i="1"/>
  <c r="Q22" i="1"/>
  <c r="V22" i="1"/>
  <c r="G23" i="1"/>
  <c r="L23" i="1"/>
  <c r="Q23" i="1"/>
  <c r="V23" i="1"/>
  <c r="G24" i="1"/>
  <c r="G31" i="1" s="1"/>
  <c r="L24" i="1"/>
  <c r="L31" i="1" s="1"/>
  <c r="Q24" i="1"/>
  <c r="Q31" i="1" s="1"/>
  <c r="V24" i="1"/>
  <c r="V31" i="1" s="1"/>
  <c r="Q25" i="1"/>
  <c r="Q26" i="1"/>
  <c r="Q27" i="1"/>
  <c r="Q28" i="1"/>
  <c r="Q29" i="1"/>
  <c r="Q30" i="1"/>
  <c r="J18" i="1" l="1"/>
</calcChain>
</file>

<file path=xl/sharedStrings.xml><?xml version="1.0" encoding="utf-8"?>
<sst xmlns="http://schemas.openxmlformats.org/spreadsheetml/2006/main" count="39" uniqueCount="33">
  <si>
    <t>計</t>
    <rPh sb="0" eb="1">
      <t>ケイ</t>
    </rPh>
    <phoneticPr fontId="2"/>
  </si>
  <si>
    <t>燃料代</t>
    <rPh sb="0" eb="2">
      <t>ネンリョウ</t>
    </rPh>
    <rPh sb="2" eb="3">
      <t>ダイ</t>
    </rPh>
    <phoneticPr fontId="2"/>
  </si>
  <si>
    <t>大会参加料</t>
    <rPh sb="0" eb="2">
      <t>タイカイ</t>
    </rPh>
    <rPh sb="2" eb="4">
      <t>サンカ</t>
    </rPh>
    <rPh sb="4" eb="5">
      <t>リョウ</t>
    </rPh>
    <phoneticPr fontId="2"/>
  </si>
  <si>
    <t>食費・雑費</t>
    <rPh sb="0" eb="2">
      <t>ショクヒ</t>
    </rPh>
    <rPh sb="3" eb="5">
      <t>ザッピ</t>
    </rPh>
    <phoneticPr fontId="2"/>
  </si>
  <si>
    <t>レンタカー　7,000×2台</t>
    <phoneticPr fontId="2"/>
  </si>
  <si>
    <t>車賃（町単費）</t>
    <rPh sb="0" eb="2">
      <t>シャチン</t>
    </rPh>
    <rPh sb="3" eb="4">
      <t>チョウ</t>
    </rPh>
    <rPh sb="4" eb="6">
      <t>タンピ</t>
    </rPh>
    <phoneticPr fontId="2"/>
  </si>
  <si>
    <t>児童　6,000×9名
指導者　6,000×3名</t>
    <phoneticPr fontId="2"/>
  </si>
  <si>
    <t>宿泊費
（一括交付金）</t>
    <rPh sb="0" eb="3">
      <t>シュクハクヒ</t>
    </rPh>
    <rPh sb="5" eb="10">
      <t>イッカツコウフキン</t>
    </rPh>
    <phoneticPr fontId="2"/>
  </si>
  <si>
    <t>児童　11,320×9名
指導者　11,320×3名</t>
    <phoneticPr fontId="2"/>
  </si>
  <si>
    <t>渡航費
（一括交付金）</t>
    <rPh sb="0" eb="3">
      <t>トコウヒ</t>
    </rPh>
    <rPh sb="5" eb="10">
      <t>イッカツコウフキン</t>
    </rPh>
    <phoneticPr fontId="2"/>
  </si>
  <si>
    <t>備　考</t>
    <rPh sb="0" eb="1">
      <t>ソナエ</t>
    </rPh>
    <rPh sb="2" eb="3">
      <t>コウ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</si>
  <si>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</si>
  <si>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比　　較</t>
    <rPh sb="0" eb="1">
      <t>ヒ</t>
    </rPh>
    <rPh sb="3" eb="4">
      <t>クラ</t>
    </rPh>
    <phoneticPr fontId="2"/>
  </si>
  <si>
    <t>当初予算額</t>
    <rPh sb="0" eb="2">
      <t>トウショ</t>
    </rPh>
    <rPh sb="2" eb="5">
      <t>ヨサンガク</t>
    </rPh>
    <phoneticPr fontId="2"/>
  </si>
  <si>
    <t>精算額</t>
    <rPh sb="0" eb="3">
      <t>セイサンガク</t>
    </rPh>
    <phoneticPr fontId="2"/>
  </si>
  <si>
    <t>科目</t>
    <rPh sb="0" eb="1">
      <t>カ</t>
    </rPh>
    <rPh sb="1" eb="2">
      <t>メ</t>
    </rPh>
    <phoneticPr fontId="2"/>
  </si>
  <si>
    <t>（単位：円）</t>
    <rPh sb="1" eb="3">
      <t>タンイ</t>
    </rPh>
    <rPh sb="4" eb="5">
      <t>エン</t>
    </rPh>
    <phoneticPr fontId="2"/>
  </si>
  <si>
    <t>支出</t>
    <rPh sb="0" eb="2">
      <t>シシュツ</t>
    </rPh>
    <phoneticPr fontId="2"/>
  </si>
  <si>
    <t>雑収入（利息等）</t>
    <rPh sb="0" eb="1">
      <t>ザツ</t>
    </rPh>
    <rPh sb="1" eb="3">
      <t>シュウニュウ</t>
    </rPh>
    <rPh sb="4" eb="6">
      <t>リソク</t>
    </rPh>
    <rPh sb="6" eb="7">
      <t>トウ</t>
    </rPh>
    <phoneticPr fontId="2"/>
  </si>
  <si>
    <t>食費・参加料・燃料代等</t>
    <phoneticPr fontId="2"/>
  </si>
  <si>
    <t>個人負担金</t>
    <rPh sb="0" eb="2">
      <t>コジン</t>
    </rPh>
    <rPh sb="2" eb="5">
      <t>フタンキン</t>
    </rPh>
    <phoneticPr fontId="2"/>
  </si>
  <si>
    <t>団体等</t>
    <rPh sb="0" eb="2">
      <t>ダンタイ</t>
    </rPh>
    <rPh sb="2" eb="3">
      <t>トウ</t>
    </rPh>
    <phoneticPr fontId="2"/>
  </si>
  <si>
    <t>負担金</t>
    <rPh sb="0" eb="3">
      <t>フタンキン</t>
    </rPh>
    <phoneticPr fontId="2"/>
  </si>
  <si>
    <t>その他の補助金</t>
    <rPh sb="2" eb="3">
      <t>タ</t>
    </rPh>
    <rPh sb="4" eb="7">
      <t>ホジョキン</t>
    </rPh>
    <phoneticPr fontId="2"/>
  </si>
  <si>
    <t>車賃　　7,000×2台</t>
    <rPh sb="0" eb="2">
      <t>シャチン</t>
    </rPh>
    <rPh sb="11" eb="12">
      <t>ダイ</t>
    </rPh>
    <phoneticPr fontId="2"/>
  </si>
  <si>
    <t>宿泊費　6,000×12名</t>
    <rPh sb="0" eb="3">
      <t>シュクハクヒ</t>
    </rPh>
    <rPh sb="12" eb="13">
      <t>メイ</t>
    </rPh>
    <phoneticPr fontId="2"/>
  </si>
  <si>
    <t>渡航費　11,320×12名</t>
    <rPh sb="0" eb="3">
      <t>トコウヒ</t>
    </rPh>
    <rPh sb="13" eb="14">
      <t>メイ</t>
    </rPh>
    <phoneticPr fontId="2"/>
  </si>
  <si>
    <t>町補助金
（渡航費・宿泊費・車賃）</t>
    <rPh sb="0" eb="4">
      <t>チョウホジョキン</t>
    </rPh>
    <rPh sb="6" eb="9">
      <t>トコウヒ</t>
    </rPh>
    <rPh sb="10" eb="13">
      <t>シュクハクヒ</t>
    </rPh>
    <rPh sb="14" eb="16">
      <t>シャチン</t>
    </rPh>
    <phoneticPr fontId="2"/>
  </si>
  <si>
    <t>補助金</t>
    <rPh sb="0" eb="3">
      <t>ホジョキン</t>
    </rPh>
    <phoneticPr fontId="2"/>
  </si>
  <si>
    <t>科　　　　　　　目</t>
    <rPh sb="0" eb="1">
      <t>カ</t>
    </rPh>
    <rPh sb="8" eb="9">
      <t>メ</t>
    </rPh>
    <phoneticPr fontId="2"/>
  </si>
  <si>
    <t>収入</t>
    <rPh sb="0" eb="2">
      <t>シュウニュウ</t>
    </rPh>
    <phoneticPr fontId="2"/>
  </si>
  <si>
    <t>収　支　決　算　書</t>
    <rPh sb="0" eb="1">
      <t>オサム</t>
    </rPh>
    <rPh sb="2" eb="3">
      <t>ササ</t>
    </rPh>
    <rPh sb="4" eb="5">
      <t>ケツ</t>
    </rPh>
    <rPh sb="6" eb="7">
      <t>ザン</t>
    </rPh>
    <rPh sb="8" eb="9">
      <t>ショ</t>
    </rPh>
    <phoneticPr fontId="2"/>
  </si>
  <si>
    <t>様式第12号（第9条関係）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</si>
</sst>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4" fillId="0" borderId="1" xfId="0" applyNumberFormat="1" applyFont="1" applyBorder="1" applyAlignment="1">
      <alignment horizontal="right" vertical="center" indent="1"/>
    </xf>
    <xf numFmtId="176" fontId="4" fillId="0" borderId="2" xfId="0" applyNumberFormat="1" applyFont="1" applyBorder="1" applyAlignment="1">
      <alignment horizontal="right" vertical="center" indent="1"/>
    </xf>
    <xf numFmtId="176" fontId="4" fillId="0" borderId="3" xfId="0" applyNumberFormat="1" applyFont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6" fontId="4" fillId="0" borderId="4" xfId="0" applyNumberFormat="1" applyFont="1" applyBorder="1" applyAlignment="1">
      <alignment horizontal="right" vertical="center" indent="1"/>
    </xf>
    <xf numFmtId="176" fontId="4" fillId="0" borderId="5" xfId="0" applyNumberFormat="1" applyFont="1" applyBorder="1" applyAlignment="1">
      <alignment horizontal="right" vertical="center" indent="1"/>
    </xf>
    <xf numFmtId="176" fontId="4" fillId="0" borderId="6" xfId="0" applyNumberFormat="1" applyFont="1" applyBorder="1" applyAlignment="1">
      <alignment horizontal="right" vertical="center" indent="1"/>
    </xf>
    <xf numFmtId="176" fontId="4" fillId="0" borderId="1" xfId="1" applyNumberFormat="1" applyFont="1" applyBorder="1" applyAlignment="1">
      <alignment horizontal="right" vertical="center" indent="1"/>
    </xf>
    <xf numFmtId="176" fontId="4" fillId="0" borderId="2" xfId="1" applyNumberFormat="1" applyFont="1" applyBorder="1" applyAlignment="1">
      <alignment horizontal="right" vertical="center" indent="1"/>
    </xf>
    <xf numFmtId="176" fontId="4" fillId="0" borderId="3" xfId="1" applyNumberFormat="1" applyFont="1" applyBorder="1" applyAlignment="1">
      <alignment horizontal="right" vertical="center" indent="1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5" fillId="0" borderId="1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wrapText="1" inden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indent="1"/>
    </xf>
    <xf numFmtId="0" fontId="4" fillId="0" borderId="2" xfId="0" applyFont="1" applyBorder="1" applyAlignment="1">
      <alignment horizontal="right" vertical="center" indent="1"/>
    </xf>
    <xf numFmtId="3" fontId="4" fillId="0" borderId="3" xfId="0" applyNumberFormat="1" applyFont="1" applyBorder="1" applyAlignment="1">
      <alignment horizontal="right" vertical="center" indent="1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indent="1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176" fontId="4" fillId="0" borderId="8" xfId="1" applyNumberFormat="1" applyFont="1" applyBorder="1" applyAlignment="1">
      <alignment horizontal="right" vertical="center" indent="1"/>
    </xf>
    <xf numFmtId="176" fontId="4" fillId="0" borderId="7" xfId="1" applyNumberFormat="1" applyFont="1" applyBorder="1" applyAlignment="1">
      <alignment horizontal="right" vertical="center" indent="1"/>
    </xf>
    <xf numFmtId="176" fontId="4" fillId="0" borderId="9" xfId="1" applyNumberFormat="1" applyFont="1" applyBorder="1" applyAlignment="1">
      <alignment horizontal="right" vertical="center" indent="1"/>
    </xf>
    <xf numFmtId="3" fontId="4" fillId="0" borderId="8" xfId="0" applyNumberFormat="1" applyFont="1" applyBorder="1" applyAlignment="1">
      <alignment horizontal="right" vertical="center" indent="1"/>
    </xf>
    <xf numFmtId="3" fontId="4" fillId="0" borderId="7" xfId="0" applyNumberFormat="1" applyFont="1" applyBorder="1" applyAlignment="1">
      <alignment horizontal="right" vertical="center" indent="1"/>
    </xf>
    <xf numFmtId="3" fontId="4" fillId="0" borderId="9" xfId="0" applyNumberFormat="1" applyFont="1" applyBorder="1" applyAlignment="1">
      <alignment horizontal="right" vertical="center" indent="1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176" fontId="4" fillId="0" borderId="10" xfId="1" applyNumberFormat="1" applyFont="1" applyBorder="1" applyAlignment="1">
      <alignment horizontal="right" vertical="center" indent="1"/>
    </xf>
    <xf numFmtId="176" fontId="4" fillId="0" borderId="11" xfId="1" applyNumberFormat="1" applyFont="1" applyBorder="1" applyAlignment="1">
      <alignment horizontal="right" vertical="center" indent="1"/>
    </xf>
    <xf numFmtId="176" fontId="4" fillId="0" borderId="12" xfId="1" applyNumberFormat="1" applyFont="1" applyBorder="1" applyAlignment="1">
      <alignment horizontal="right" vertical="center" indent="1"/>
    </xf>
    <xf numFmtId="3" fontId="4" fillId="0" borderId="10" xfId="0" applyNumberFormat="1" applyFont="1" applyBorder="1" applyAlignment="1">
      <alignment horizontal="right" vertical="center" indent="1"/>
    </xf>
    <xf numFmtId="3" fontId="4" fillId="0" borderId="11" xfId="0" applyNumberFormat="1" applyFont="1" applyBorder="1" applyAlignment="1">
      <alignment horizontal="right" vertical="center" indent="1"/>
    </xf>
    <xf numFmtId="3" fontId="4" fillId="0" borderId="12" xfId="0" applyNumberFormat="1" applyFont="1" applyBorder="1" applyAlignment="1">
      <alignment horizontal="right" vertical="center" indent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0" xfId="0" applyFont="1">
      <alignment vertical="center"/>
    </xf>
    <xf numFmtId="0" fontId="6" fillId="0" borderId="14" xfId="0" applyFont="1" applyBorder="1">
      <alignment vertical="center"/>
    </xf>
    <xf numFmtId="176" fontId="4" fillId="0" borderId="13" xfId="0" applyNumberFormat="1" applyFont="1" applyBorder="1" applyAlignment="1">
      <alignment horizontal="right" vertical="center" indent="1"/>
    </xf>
    <xf numFmtId="176" fontId="4" fillId="0" borderId="0" xfId="0" applyNumberFormat="1" applyFont="1" applyAlignment="1">
      <alignment horizontal="right" vertical="center" indent="1"/>
    </xf>
    <xf numFmtId="176" fontId="4" fillId="0" borderId="14" xfId="0" applyNumberFormat="1" applyFont="1" applyBorder="1" applyAlignment="1">
      <alignment horizontal="right" vertical="center" indent="1"/>
    </xf>
    <xf numFmtId="3" fontId="4" fillId="0" borderId="13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3" fontId="4" fillId="0" borderId="14" xfId="0" applyNumberFormat="1" applyFont="1" applyBorder="1" applyAlignment="1">
      <alignment horizontal="right" vertical="center" inden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right" vertical="center" indent="1"/>
    </xf>
    <xf numFmtId="176" fontId="4" fillId="0" borderId="11" xfId="0" applyNumberFormat="1" applyFont="1" applyBorder="1" applyAlignment="1">
      <alignment horizontal="right" vertical="center" indent="1"/>
    </xf>
    <xf numFmtId="176" fontId="4" fillId="0" borderId="12" xfId="0" applyNumberFormat="1" applyFont="1" applyBorder="1" applyAlignment="1">
      <alignment horizontal="right" vertical="center" inden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5" fillId="0" borderId="0" xfId="0" applyFont="1">
      <alignment vertical="center"/>
    </xf>
  </cellXfs>
  <cellStyles count="2">
    <cellStyle name="桁区切り 2" xfId="1" xr:uid="{63E8007C-BE3D-4B63-87F6-58B3563E52BC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8C1B2-247E-4888-AA20-C821B85EA896}">
  <dimension ref="A1:AH163"/>
  <sheetViews>
    <sheetView tabSelected="1" view="pageBreakPreview" zoomScaleSheetLayoutView="100" workbookViewId="0">
      <selection activeCell="A28" sqref="A28:AH28"/>
    </sheetView>
  </sheetViews>
  <sheetFormatPr defaultRowHeight="18.75" x14ac:dyDescent="0.4"/>
  <cols>
    <col min="1" max="56" width="2.625" customWidth="1"/>
  </cols>
  <sheetData>
    <row r="1" spans="1:34" ht="22.5" customHeight="1" x14ac:dyDescent="0.4">
      <c r="A1" s="98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4" ht="22.5" customHeight="1" x14ac:dyDescent="0.4">
      <c r="A2" s="77" t="s">
        <v>31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</row>
    <row r="3" spans="1:34" ht="22.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4" ht="22.5" customHeight="1" x14ac:dyDescent="0.4">
      <c r="A4" s="1" t="s">
        <v>30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40" t="s">
        <v>16</v>
      </c>
      <c r="AC4" s="40"/>
      <c r="AD4" s="40"/>
      <c r="AE4" s="40"/>
      <c r="AF4" s="40"/>
      <c r="AG4" s="40"/>
      <c r="AH4" s="40"/>
    </row>
    <row r="5" spans="1:34" ht="22.5" customHeight="1" x14ac:dyDescent="0.4">
      <c r="A5" s="45"/>
      <c r="B5" s="9" t="s">
        <v>29</v>
      </c>
      <c r="C5" s="9"/>
      <c r="D5" s="9"/>
      <c r="E5" s="9"/>
      <c r="F5" s="9"/>
      <c r="G5" s="9"/>
      <c r="H5" s="9"/>
      <c r="I5" s="97"/>
      <c r="J5" s="10" t="s">
        <v>14</v>
      </c>
      <c r="K5" s="9"/>
      <c r="L5" s="9"/>
      <c r="M5" s="9"/>
      <c r="N5" s="8"/>
      <c r="O5" s="10" t="s">
        <v>13</v>
      </c>
      <c r="P5" s="9"/>
      <c r="Q5" s="9"/>
      <c r="R5" s="9"/>
      <c r="S5" s="8"/>
      <c r="T5" s="38" t="s">
        <v>12</v>
      </c>
      <c r="U5" s="37"/>
      <c r="V5" s="37"/>
      <c r="W5" s="37"/>
      <c r="X5" s="39"/>
      <c r="Y5" s="38" t="s">
        <v>10</v>
      </c>
      <c r="Z5" s="37"/>
      <c r="AA5" s="37"/>
      <c r="AB5" s="37"/>
      <c r="AC5" s="37"/>
      <c r="AD5" s="37"/>
      <c r="AE5" s="37"/>
      <c r="AF5" s="37"/>
      <c r="AG5" s="37"/>
      <c r="AH5" s="39"/>
    </row>
    <row r="6" spans="1:34" ht="22.5" customHeight="1" x14ac:dyDescent="0.4">
      <c r="A6" s="57" t="s">
        <v>28</v>
      </c>
      <c r="B6" s="56"/>
      <c r="C6" s="55"/>
      <c r="D6" s="96" t="s">
        <v>27</v>
      </c>
      <c r="E6" s="95"/>
      <c r="F6" s="95"/>
      <c r="G6" s="95"/>
      <c r="H6" s="95"/>
      <c r="I6" s="94"/>
      <c r="J6" s="75">
        <f>11320*12+6000*12+7000*2</f>
        <v>221840</v>
      </c>
      <c r="K6" s="74"/>
      <c r="L6" s="74"/>
      <c r="M6" s="74"/>
      <c r="N6" s="73"/>
      <c r="O6" s="75">
        <f>11320*13+6000*13+7000*2</f>
        <v>239160</v>
      </c>
      <c r="P6" s="74"/>
      <c r="Q6" s="74"/>
      <c r="R6" s="74"/>
      <c r="S6" s="73"/>
      <c r="T6" s="93">
        <f>J6-O6</f>
        <v>-17320</v>
      </c>
      <c r="U6" s="92"/>
      <c r="V6" s="92"/>
      <c r="W6" s="92"/>
      <c r="X6" s="91"/>
      <c r="Y6" s="69" t="s">
        <v>26</v>
      </c>
      <c r="Z6" s="68"/>
      <c r="AA6" s="68"/>
      <c r="AB6" s="68"/>
      <c r="AC6" s="68"/>
      <c r="AD6" s="68"/>
      <c r="AE6" s="68"/>
      <c r="AF6" s="68"/>
      <c r="AG6" s="68"/>
      <c r="AH6" s="67"/>
    </row>
    <row r="7" spans="1:34" ht="22.5" customHeight="1" x14ac:dyDescent="0.4">
      <c r="A7" s="78"/>
      <c r="B7" s="77"/>
      <c r="C7" s="76"/>
      <c r="D7" s="90"/>
      <c r="E7" s="89"/>
      <c r="F7" s="89"/>
      <c r="G7" s="89"/>
      <c r="H7" s="89"/>
      <c r="I7" s="88"/>
      <c r="J7" s="87"/>
      <c r="K7" s="86"/>
      <c r="L7" s="86"/>
      <c r="M7" s="86"/>
      <c r="N7" s="85"/>
      <c r="O7" s="87"/>
      <c r="P7" s="86"/>
      <c r="Q7" s="86"/>
      <c r="R7" s="86"/>
      <c r="S7" s="85"/>
      <c r="T7" s="84"/>
      <c r="U7" s="83"/>
      <c r="V7" s="83"/>
      <c r="W7" s="83"/>
      <c r="X7" s="82"/>
      <c r="Y7" s="81" t="s">
        <v>25</v>
      </c>
      <c r="Z7" s="80"/>
      <c r="AA7" s="80"/>
      <c r="AB7" s="80"/>
      <c r="AC7" s="80"/>
      <c r="AD7" s="80"/>
      <c r="AE7" s="80"/>
      <c r="AF7" s="80"/>
      <c r="AG7" s="80"/>
      <c r="AH7" s="79"/>
    </row>
    <row r="8" spans="1:34" ht="22.5" customHeight="1" x14ac:dyDescent="0.4">
      <c r="A8" s="78"/>
      <c r="B8" s="77"/>
      <c r="C8" s="76"/>
      <c r="D8" s="90"/>
      <c r="E8" s="89"/>
      <c r="F8" s="89"/>
      <c r="G8" s="89"/>
      <c r="H8" s="89"/>
      <c r="I8" s="88"/>
      <c r="J8" s="87"/>
      <c r="K8" s="86"/>
      <c r="L8" s="86"/>
      <c r="M8" s="86"/>
      <c r="N8" s="85"/>
      <c r="O8" s="87"/>
      <c r="P8" s="86"/>
      <c r="Q8" s="86"/>
      <c r="R8" s="86"/>
      <c r="S8" s="85"/>
      <c r="T8" s="84"/>
      <c r="U8" s="83"/>
      <c r="V8" s="83"/>
      <c r="W8" s="83"/>
      <c r="X8" s="82"/>
      <c r="Y8" s="81" t="s">
        <v>24</v>
      </c>
      <c r="Z8" s="80"/>
      <c r="AA8" s="80"/>
      <c r="AB8" s="80"/>
      <c r="AC8" s="80"/>
      <c r="AD8" s="80"/>
      <c r="AE8" s="80"/>
      <c r="AF8" s="80"/>
      <c r="AG8" s="80"/>
      <c r="AH8" s="79"/>
    </row>
    <row r="9" spans="1:34" ht="22.5" customHeight="1" x14ac:dyDescent="0.4">
      <c r="A9" s="78"/>
      <c r="B9" s="77"/>
      <c r="C9" s="76"/>
      <c r="D9" s="90"/>
      <c r="E9" s="89"/>
      <c r="F9" s="89"/>
      <c r="G9" s="89"/>
      <c r="H9" s="89"/>
      <c r="I9" s="88"/>
      <c r="J9" s="87"/>
      <c r="K9" s="86"/>
      <c r="L9" s="86"/>
      <c r="M9" s="86"/>
      <c r="N9" s="85"/>
      <c r="O9" s="87"/>
      <c r="P9" s="86"/>
      <c r="Q9" s="86"/>
      <c r="R9" s="86"/>
      <c r="S9" s="85"/>
      <c r="T9" s="84"/>
      <c r="U9" s="83"/>
      <c r="V9" s="83"/>
      <c r="W9" s="83"/>
      <c r="X9" s="82"/>
      <c r="Y9" s="81"/>
      <c r="Z9" s="80"/>
      <c r="AA9" s="80"/>
      <c r="AB9" s="80"/>
      <c r="AC9" s="80"/>
      <c r="AD9" s="80"/>
      <c r="AE9" s="80"/>
      <c r="AF9" s="80"/>
      <c r="AG9" s="80"/>
      <c r="AH9" s="79"/>
    </row>
    <row r="10" spans="1:34" ht="22.5" customHeight="1" x14ac:dyDescent="0.4">
      <c r="A10" s="78"/>
      <c r="B10" s="77"/>
      <c r="C10" s="76"/>
      <c r="D10" s="90"/>
      <c r="E10" s="89"/>
      <c r="F10" s="89"/>
      <c r="G10" s="89"/>
      <c r="H10" s="89"/>
      <c r="I10" s="88"/>
      <c r="J10" s="87"/>
      <c r="K10" s="86"/>
      <c r="L10" s="86"/>
      <c r="M10" s="86"/>
      <c r="N10" s="85"/>
      <c r="O10" s="87"/>
      <c r="P10" s="86"/>
      <c r="Q10" s="86"/>
      <c r="R10" s="86"/>
      <c r="S10" s="85"/>
      <c r="T10" s="84"/>
      <c r="U10" s="83"/>
      <c r="V10" s="83"/>
      <c r="W10" s="83"/>
      <c r="X10" s="82"/>
      <c r="Y10" s="81"/>
      <c r="Z10" s="80"/>
      <c r="AA10" s="80"/>
      <c r="AB10" s="80"/>
      <c r="AC10" s="80"/>
      <c r="AD10" s="80"/>
      <c r="AE10" s="80"/>
      <c r="AF10" s="80"/>
      <c r="AG10" s="80"/>
      <c r="AH10" s="79"/>
    </row>
    <row r="11" spans="1:34" ht="22.5" customHeight="1" x14ac:dyDescent="0.4">
      <c r="A11" s="78"/>
      <c r="B11" s="77"/>
      <c r="C11" s="76"/>
      <c r="D11" s="57" t="s">
        <v>23</v>
      </c>
      <c r="E11" s="56"/>
      <c r="F11" s="56"/>
      <c r="G11" s="56"/>
      <c r="H11" s="56"/>
      <c r="I11" s="55"/>
      <c r="J11" s="75"/>
      <c r="K11" s="74"/>
      <c r="L11" s="74"/>
      <c r="M11" s="74"/>
      <c r="N11" s="73"/>
      <c r="O11" s="75"/>
      <c r="P11" s="74"/>
      <c r="Q11" s="74"/>
      <c r="R11" s="74"/>
      <c r="S11" s="73"/>
      <c r="T11" s="72">
        <f>J11-O11</f>
        <v>0</v>
      </c>
      <c r="U11" s="71"/>
      <c r="V11" s="71"/>
      <c r="W11" s="71"/>
      <c r="X11" s="70"/>
      <c r="Y11" s="69"/>
      <c r="Z11" s="68"/>
      <c r="AA11" s="68"/>
      <c r="AB11" s="68"/>
      <c r="AC11" s="68"/>
      <c r="AD11" s="68"/>
      <c r="AE11" s="68"/>
      <c r="AF11" s="68"/>
      <c r="AG11" s="68"/>
      <c r="AH11" s="67"/>
    </row>
    <row r="12" spans="1:34" ht="22.5" customHeight="1" x14ac:dyDescent="0.4">
      <c r="A12" s="54"/>
      <c r="B12" s="40"/>
      <c r="C12" s="53"/>
      <c r="D12" s="54"/>
      <c r="E12" s="40"/>
      <c r="F12" s="40"/>
      <c r="G12" s="40"/>
      <c r="H12" s="40"/>
      <c r="I12" s="53"/>
      <c r="J12" s="66"/>
      <c r="K12" s="65"/>
      <c r="L12" s="65"/>
      <c r="M12" s="65"/>
      <c r="N12" s="64"/>
      <c r="O12" s="66"/>
      <c r="P12" s="65"/>
      <c r="Q12" s="65"/>
      <c r="R12" s="65"/>
      <c r="S12" s="64"/>
      <c r="T12" s="63"/>
      <c r="U12" s="62"/>
      <c r="V12" s="62"/>
      <c r="W12" s="62"/>
      <c r="X12" s="61"/>
      <c r="Y12" s="60"/>
      <c r="Z12" s="59"/>
      <c r="AA12" s="59"/>
      <c r="AB12" s="59"/>
      <c r="AC12" s="59"/>
      <c r="AD12" s="59"/>
      <c r="AE12" s="59"/>
      <c r="AF12" s="59"/>
      <c r="AG12" s="59"/>
      <c r="AH12" s="58"/>
    </row>
    <row r="13" spans="1:34" ht="22.5" customHeight="1" x14ac:dyDescent="0.4">
      <c r="A13" s="57" t="s">
        <v>22</v>
      </c>
      <c r="B13" s="56"/>
      <c r="C13" s="55"/>
      <c r="D13" s="52" t="s">
        <v>21</v>
      </c>
      <c r="E13" s="50"/>
      <c r="F13" s="50"/>
      <c r="G13" s="50"/>
      <c r="H13" s="50"/>
      <c r="I13" s="51"/>
      <c r="J13" s="49"/>
      <c r="K13" s="42"/>
      <c r="L13" s="42"/>
      <c r="M13" s="42"/>
      <c r="N13" s="41"/>
      <c r="O13" s="49"/>
      <c r="P13" s="42"/>
      <c r="Q13" s="42"/>
      <c r="R13" s="42"/>
      <c r="S13" s="41"/>
      <c r="T13" s="19">
        <f>J13-O13</f>
        <v>0</v>
      </c>
      <c r="U13" s="18"/>
      <c r="V13" s="18"/>
      <c r="W13" s="18"/>
      <c r="X13" s="17"/>
      <c r="Y13" s="25"/>
      <c r="Z13" s="24"/>
      <c r="AA13" s="24"/>
      <c r="AB13" s="24"/>
      <c r="AC13" s="24"/>
      <c r="AD13" s="24"/>
      <c r="AE13" s="24"/>
      <c r="AF13" s="24"/>
      <c r="AG13" s="24"/>
      <c r="AH13" s="23"/>
    </row>
    <row r="14" spans="1:34" ht="22.5" customHeight="1" x14ac:dyDescent="0.4">
      <c r="A14" s="54"/>
      <c r="B14" s="40"/>
      <c r="C14" s="53"/>
      <c r="D14" s="52" t="s">
        <v>20</v>
      </c>
      <c r="E14" s="50"/>
      <c r="F14" s="50"/>
      <c r="G14" s="50"/>
      <c r="H14" s="50"/>
      <c r="I14" s="51"/>
      <c r="J14" s="49">
        <f>2000*12+2000</f>
        <v>26000</v>
      </c>
      <c r="K14" s="42"/>
      <c r="L14" s="42"/>
      <c r="M14" s="42"/>
      <c r="N14" s="41"/>
      <c r="O14" s="49">
        <f>2000*13+2000</f>
        <v>28000</v>
      </c>
      <c r="P14" s="42"/>
      <c r="Q14" s="42"/>
      <c r="R14" s="42"/>
      <c r="S14" s="41"/>
      <c r="T14" s="19">
        <f>J14-O14</f>
        <v>-2000</v>
      </c>
      <c r="U14" s="18"/>
      <c r="V14" s="18"/>
      <c r="W14" s="18"/>
      <c r="X14" s="17"/>
      <c r="Y14" s="25" t="s">
        <v>19</v>
      </c>
      <c r="Z14" s="24"/>
      <c r="AA14" s="24"/>
      <c r="AB14" s="24"/>
      <c r="AC14" s="24"/>
      <c r="AD14" s="24"/>
      <c r="AE14" s="24"/>
      <c r="AF14" s="24"/>
      <c r="AG14" s="24"/>
      <c r="AH14" s="23"/>
    </row>
    <row r="15" spans="1:34" ht="22.5" customHeight="1" x14ac:dyDescent="0.4">
      <c r="A15" s="45"/>
      <c r="B15" s="50" t="s">
        <v>18</v>
      </c>
      <c r="C15" s="50"/>
      <c r="D15" s="50"/>
      <c r="E15" s="50"/>
      <c r="F15" s="50"/>
      <c r="G15" s="50"/>
      <c r="H15" s="50"/>
      <c r="I15" s="44"/>
      <c r="J15" s="49"/>
      <c r="K15" s="42"/>
      <c r="L15" s="42"/>
      <c r="M15" s="42"/>
      <c r="N15" s="41"/>
      <c r="O15" s="49"/>
      <c r="P15" s="42"/>
      <c r="Q15" s="42"/>
      <c r="R15" s="42"/>
      <c r="S15" s="41"/>
      <c r="T15" s="19">
        <f>J15-O15</f>
        <v>0</v>
      </c>
      <c r="U15" s="18"/>
      <c r="V15" s="18"/>
      <c r="W15" s="18"/>
      <c r="X15" s="17"/>
      <c r="Y15" s="25"/>
      <c r="Z15" s="24"/>
      <c r="AA15" s="24"/>
      <c r="AB15" s="24"/>
      <c r="AC15" s="24"/>
      <c r="AD15" s="24"/>
      <c r="AE15" s="24"/>
      <c r="AF15" s="24"/>
      <c r="AG15" s="24"/>
      <c r="AH15" s="23"/>
    </row>
    <row r="16" spans="1:34" ht="22.5" customHeight="1" x14ac:dyDescent="0.4">
      <c r="A16" s="45"/>
      <c r="B16" s="50"/>
      <c r="C16" s="50"/>
      <c r="D16" s="50"/>
      <c r="E16" s="50"/>
      <c r="F16" s="50"/>
      <c r="G16" s="50"/>
      <c r="H16" s="50"/>
      <c r="I16" s="44"/>
      <c r="J16" s="49"/>
      <c r="K16" s="42"/>
      <c r="L16" s="42"/>
      <c r="M16" s="42"/>
      <c r="N16" s="41"/>
      <c r="O16" s="49"/>
      <c r="P16" s="42"/>
      <c r="Q16" s="42"/>
      <c r="R16" s="42"/>
      <c r="S16" s="41"/>
      <c r="T16" s="19">
        <f>J16-O16</f>
        <v>0</v>
      </c>
      <c r="U16" s="18"/>
      <c r="V16" s="18"/>
      <c r="W16" s="18"/>
      <c r="X16" s="17"/>
      <c r="Y16" s="48"/>
      <c r="Z16" s="47"/>
      <c r="AA16" s="47"/>
      <c r="AB16" s="47"/>
      <c r="AC16" s="47"/>
      <c r="AD16" s="47"/>
      <c r="AE16" s="47"/>
      <c r="AF16" s="47"/>
      <c r="AG16" s="47"/>
      <c r="AH16" s="46"/>
    </row>
    <row r="17" spans="1:34" ht="22.5" customHeight="1" x14ac:dyDescent="0.4">
      <c r="A17" s="45"/>
      <c r="B17" s="3"/>
      <c r="C17" s="3"/>
      <c r="D17" s="3"/>
      <c r="E17" s="3"/>
      <c r="F17" s="3"/>
      <c r="G17" s="3"/>
      <c r="H17" s="3"/>
      <c r="I17" s="44"/>
      <c r="J17" s="49"/>
      <c r="K17" s="42"/>
      <c r="L17" s="42"/>
      <c r="M17" s="42"/>
      <c r="N17" s="41"/>
      <c r="O17" s="49"/>
      <c r="P17" s="42"/>
      <c r="Q17" s="42"/>
      <c r="R17" s="42"/>
      <c r="S17" s="41"/>
      <c r="T17" s="19">
        <f>J17-O17</f>
        <v>0</v>
      </c>
      <c r="U17" s="18"/>
      <c r="V17" s="18"/>
      <c r="W17" s="18"/>
      <c r="X17" s="17"/>
      <c r="Y17" s="48"/>
      <c r="Z17" s="47"/>
      <c r="AA17" s="47"/>
      <c r="AB17" s="47"/>
      <c r="AC17" s="47"/>
      <c r="AD17" s="47"/>
      <c r="AE17" s="47"/>
      <c r="AF17" s="47"/>
      <c r="AG17" s="47"/>
      <c r="AH17" s="46"/>
    </row>
    <row r="18" spans="1:34" ht="22.5" customHeight="1" x14ac:dyDescent="0.4">
      <c r="A18" s="45"/>
      <c r="B18" s="9" t="s">
        <v>0</v>
      </c>
      <c r="C18" s="9"/>
      <c r="D18" s="9"/>
      <c r="E18" s="9"/>
      <c r="F18" s="9"/>
      <c r="G18" s="9"/>
      <c r="H18" s="9"/>
      <c r="I18" s="44"/>
      <c r="J18" s="43">
        <f>SUM(J6:N17)</f>
        <v>247840</v>
      </c>
      <c r="K18" s="42"/>
      <c r="L18" s="42"/>
      <c r="M18" s="42"/>
      <c r="N18" s="41"/>
      <c r="O18" s="43">
        <f>SUM(O6:S17)</f>
        <v>267160</v>
      </c>
      <c r="P18" s="42"/>
      <c r="Q18" s="42"/>
      <c r="R18" s="42"/>
      <c r="S18" s="41"/>
      <c r="T18" s="19">
        <f>SUM(T6:X17)</f>
        <v>-19320</v>
      </c>
      <c r="U18" s="18"/>
      <c r="V18" s="18"/>
      <c r="W18" s="18"/>
      <c r="X18" s="17"/>
      <c r="Y18" s="25"/>
      <c r="Z18" s="24"/>
      <c r="AA18" s="24"/>
      <c r="AB18" s="24"/>
      <c r="AC18" s="24"/>
      <c r="AD18" s="24"/>
      <c r="AE18" s="24"/>
      <c r="AF18" s="24"/>
      <c r="AG18" s="24"/>
      <c r="AH18" s="23"/>
    </row>
    <row r="19" spans="1:34" ht="22.5" customHeight="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34" ht="22.5" customHeight="1" x14ac:dyDescent="0.4">
      <c r="A20" s="1" t="s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40" t="s">
        <v>16</v>
      </c>
      <c r="AC20" s="40"/>
      <c r="AD20" s="40"/>
      <c r="AE20" s="40"/>
      <c r="AF20" s="40"/>
      <c r="AG20" s="40"/>
      <c r="AH20" s="40"/>
    </row>
    <row r="21" spans="1:34" ht="22.5" customHeight="1" x14ac:dyDescent="0.4">
      <c r="A21" s="22" t="s">
        <v>15</v>
      </c>
      <c r="B21" s="21"/>
      <c r="C21" s="21"/>
      <c r="D21" s="21"/>
      <c r="E21" s="21"/>
      <c r="F21" s="20"/>
      <c r="G21" s="10" t="s">
        <v>14</v>
      </c>
      <c r="H21" s="9"/>
      <c r="I21" s="9"/>
      <c r="J21" s="9"/>
      <c r="K21" s="9"/>
      <c r="L21" s="10" t="s">
        <v>13</v>
      </c>
      <c r="M21" s="9"/>
      <c r="N21" s="9"/>
      <c r="O21" s="9"/>
      <c r="P21" s="8"/>
      <c r="Q21" s="38" t="s">
        <v>12</v>
      </c>
      <c r="R21" s="37"/>
      <c r="S21" s="37"/>
      <c r="T21" s="37"/>
      <c r="U21" s="39"/>
      <c r="V21" s="38" t="s">
        <v>11</v>
      </c>
      <c r="W21" s="37"/>
      <c r="X21" s="37"/>
      <c r="Y21" s="37"/>
      <c r="Z21" s="37"/>
      <c r="AA21" s="36" t="s">
        <v>10</v>
      </c>
      <c r="AB21" s="35"/>
      <c r="AC21" s="35"/>
      <c r="AD21" s="35"/>
      <c r="AE21" s="35"/>
      <c r="AF21" s="35"/>
      <c r="AG21" s="35"/>
      <c r="AH21" s="34"/>
    </row>
    <row r="22" spans="1:34" ht="29.25" customHeight="1" x14ac:dyDescent="0.4">
      <c r="A22" s="28" t="s">
        <v>9</v>
      </c>
      <c r="B22" s="27"/>
      <c r="C22" s="27"/>
      <c r="D22" s="27"/>
      <c r="E22" s="27"/>
      <c r="F22" s="26"/>
      <c r="G22" s="7">
        <f>11320*12</f>
        <v>135840</v>
      </c>
      <c r="H22" s="6"/>
      <c r="I22" s="6"/>
      <c r="J22" s="6"/>
      <c r="K22" s="5"/>
      <c r="L22" s="7">
        <f>11320*13</f>
        <v>147160</v>
      </c>
      <c r="M22" s="6"/>
      <c r="N22" s="6"/>
      <c r="O22" s="6"/>
      <c r="P22" s="5"/>
      <c r="Q22" s="19">
        <f>G22-L22</f>
        <v>-11320</v>
      </c>
      <c r="R22" s="18"/>
      <c r="S22" s="18"/>
      <c r="T22" s="18"/>
      <c r="U22" s="17"/>
      <c r="V22" s="7">
        <f>G22</f>
        <v>135840</v>
      </c>
      <c r="W22" s="6"/>
      <c r="X22" s="6"/>
      <c r="Y22" s="6"/>
      <c r="Z22" s="5"/>
      <c r="AA22" s="31" t="s">
        <v>8</v>
      </c>
      <c r="AB22" s="33"/>
      <c r="AC22" s="33"/>
      <c r="AD22" s="33"/>
      <c r="AE22" s="33"/>
      <c r="AF22" s="33"/>
      <c r="AG22" s="33"/>
      <c r="AH22" s="32"/>
    </row>
    <row r="23" spans="1:34" ht="29.25" customHeight="1" x14ac:dyDescent="0.4">
      <c r="A23" s="28" t="s">
        <v>7</v>
      </c>
      <c r="B23" s="27"/>
      <c r="C23" s="27"/>
      <c r="D23" s="27"/>
      <c r="E23" s="27"/>
      <c r="F23" s="26"/>
      <c r="G23" s="7">
        <f>6000*12</f>
        <v>72000</v>
      </c>
      <c r="H23" s="6"/>
      <c r="I23" s="6"/>
      <c r="J23" s="6"/>
      <c r="K23" s="5"/>
      <c r="L23" s="7">
        <f>6000*13</f>
        <v>78000</v>
      </c>
      <c r="M23" s="6"/>
      <c r="N23" s="6"/>
      <c r="O23" s="6"/>
      <c r="P23" s="5"/>
      <c r="Q23" s="19">
        <f>G23-L23</f>
        <v>-6000</v>
      </c>
      <c r="R23" s="18"/>
      <c r="S23" s="18"/>
      <c r="T23" s="18"/>
      <c r="U23" s="17"/>
      <c r="V23" s="7">
        <f>G23</f>
        <v>72000</v>
      </c>
      <c r="W23" s="6"/>
      <c r="X23" s="6"/>
      <c r="Y23" s="6"/>
      <c r="Z23" s="5"/>
      <c r="AA23" s="31" t="s">
        <v>6</v>
      </c>
      <c r="AB23" s="30"/>
      <c r="AC23" s="30"/>
      <c r="AD23" s="30"/>
      <c r="AE23" s="30"/>
      <c r="AF23" s="30"/>
      <c r="AG23" s="30"/>
      <c r="AH23" s="29"/>
    </row>
    <row r="24" spans="1:34" ht="25.5" customHeight="1" x14ac:dyDescent="0.4">
      <c r="A24" s="28" t="s">
        <v>5</v>
      </c>
      <c r="B24" s="27"/>
      <c r="C24" s="27"/>
      <c r="D24" s="27"/>
      <c r="E24" s="27"/>
      <c r="F24" s="26"/>
      <c r="G24" s="7">
        <f>7000*2</f>
        <v>14000</v>
      </c>
      <c r="H24" s="6"/>
      <c r="I24" s="6"/>
      <c r="J24" s="6"/>
      <c r="K24" s="5"/>
      <c r="L24" s="7">
        <f>7000*2</f>
        <v>14000</v>
      </c>
      <c r="M24" s="6"/>
      <c r="N24" s="6"/>
      <c r="O24" s="6"/>
      <c r="P24" s="5"/>
      <c r="Q24" s="19">
        <f>G24-L24</f>
        <v>0</v>
      </c>
      <c r="R24" s="18"/>
      <c r="S24" s="18"/>
      <c r="T24" s="18"/>
      <c r="U24" s="17"/>
      <c r="V24" s="7">
        <f>G24</f>
        <v>14000</v>
      </c>
      <c r="W24" s="6"/>
      <c r="X24" s="6"/>
      <c r="Y24" s="6"/>
      <c r="Z24" s="5"/>
      <c r="AA24" s="25" t="s">
        <v>4</v>
      </c>
      <c r="AB24" s="24"/>
      <c r="AC24" s="24"/>
      <c r="AD24" s="24"/>
      <c r="AE24" s="24"/>
      <c r="AF24" s="24"/>
      <c r="AG24" s="24"/>
      <c r="AH24" s="23"/>
    </row>
    <row r="25" spans="1:34" ht="22.5" customHeight="1" x14ac:dyDescent="0.4">
      <c r="A25" s="22" t="s">
        <v>3</v>
      </c>
      <c r="B25" s="21"/>
      <c r="C25" s="21"/>
      <c r="D25" s="21"/>
      <c r="E25" s="21"/>
      <c r="F25" s="20"/>
      <c r="G25" s="7"/>
      <c r="H25" s="6"/>
      <c r="I25" s="6"/>
      <c r="J25" s="6"/>
      <c r="K25" s="5"/>
      <c r="L25" s="7"/>
      <c r="M25" s="6"/>
      <c r="N25" s="6"/>
      <c r="O25" s="6"/>
      <c r="P25" s="5"/>
      <c r="Q25" s="19">
        <f>G25-L25</f>
        <v>0</v>
      </c>
      <c r="R25" s="18"/>
      <c r="S25" s="18"/>
      <c r="T25" s="18"/>
      <c r="U25" s="17"/>
      <c r="V25" s="16"/>
      <c r="W25" s="15"/>
      <c r="X25" s="15"/>
      <c r="Y25" s="15"/>
      <c r="Z25" s="14"/>
      <c r="AA25" s="4"/>
      <c r="AB25" s="3"/>
      <c r="AC25" s="3"/>
      <c r="AD25" s="3"/>
      <c r="AE25" s="3"/>
      <c r="AF25" s="3"/>
      <c r="AG25" s="3"/>
      <c r="AH25" s="2"/>
    </row>
    <row r="26" spans="1:34" ht="22.5" customHeight="1" x14ac:dyDescent="0.4">
      <c r="A26" s="22" t="s">
        <v>2</v>
      </c>
      <c r="B26" s="21"/>
      <c r="C26" s="21"/>
      <c r="D26" s="21"/>
      <c r="E26" s="21"/>
      <c r="F26" s="20"/>
      <c r="G26" s="7"/>
      <c r="H26" s="6"/>
      <c r="I26" s="6"/>
      <c r="J26" s="6"/>
      <c r="K26" s="5"/>
      <c r="L26" s="7"/>
      <c r="M26" s="6"/>
      <c r="N26" s="6"/>
      <c r="O26" s="6"/>
      <c r="P26" s="5"/>
      <c r="Q26" s="19">
        <f>G26-L26</f>
        <v>0</v>
      </c>
      <c r="R26" s="18"/>
      <c r="S26" s="18"/>
      <c r="T26" s="18"/>
      <c r="U26" s="17"/>
      <c r="V26" s="16"/>
      <c r="W26" s="15"/>
      <c r="X26" s="15"/>
      <c r="Y26" s="15"/>
      <c r="Z26" s="14"/>
      <c r="AA26" s="4"/>
      <c r="AB26" s="3"/>
      <c r="AC26" s="3"/>
      <c r="AD26" s="3"/>
      <c r="AE26" s="3"/>
      <c r="AF26" s="3"/>
      <c r="AG26" s="3"/>
      <c r="AH26" s="2"/>
    </row>
    <row r="27" spans="1:34" ht="22.5" customHeight="1" x14ac:dyDescent="0.4">
      <c r="A27" s="22" t="s">
        <v>1</v>
      </c>
      <c r="B27" s="21"/>
      <c r="C27" s="21"/>
      <c r="D27" s="21"/>
      <c r="E27" s="21"/>
      <c r="F27" s="20"/>
      <c r="G27" s="7"/>
      <c r="H27" s="6"/>
      <c r="I27" s="6"/>
      <c r="J27" s="6"/>
      <c r="K27" s="5"/>
      <c r="L27" s="7"/>
      <c r="M27" s="6"/>
      <c r="N27" s="6"/>
      <c r="O27" s="6"/>
      <c r="P27" s="5"/>
      <c r="Q27" s="19">
        <f>G27-L27</f>
        <v>0</v>
      </c>
      <c r="R27" s="18"/>
      <c r="S27" s="18"/>
      <c r="T27" s="18"/>
      <c r="U27" s="17"/>
      <c r="V27" s="16"/>
      <c r="W27" s="15"/>
      <c r="X27" s="15"/>
      <c r="Y27" s="15"/>
      <c r="Z27" s="14"/>
      <c r="AA27" s="4"/>
      <c r="AB27" s="3"/>
      <c r="AC27" s="3"/>
      <c r="AD27" s="3"/>
      <c r="AE27" s="3"/>
      <c r="AF27" s="3"/>
      <c r="AG27" s="3"/>
      <c r="AH27" s="2"/>
    </row>
    <row r="28" spans="1:34" ht="22.5" customHeight="1" x14ac:dyDescent="0.4">
      <c r="A28" s="22"/>
      <c r="B28" s="21"/>
      <c r="C28" s="21"/>
      <c r="D28" s="21"/>
      <c r="E28" s="21"/>
      <c r="F28" s="20"/>
      <c r="G28" s="7"/>
      <c r="H28" s="6"/>
      <c r="I28" s="6"/>
      <c r="J28" s="6"/>
      <c r="K28" s="5"/>
      <c r="L28" s="7"/>
      <c r="M28" s="6"/>
      <c r="N28" s="6"/>
      <c r="O28" s="6"/>
      <c r="P28" s="5"/>
      <c r="Q28" s="19">
        <f>G28-L28</f>
        <v>0</v>
      </c>
      <c r="R28" s="18"/>
      <c r="S28" s="18"/>
      <c r="T28" s="18"/>
      <c r="U28" s="17"/>
      <c r="V28" s="16"/>
      <c r="W28" s="15"/>
      <c r="X28" s="15"/>
      <c r="Y28" s="15"/>
      <c r="Z28" s="14"/>
      <c r="AA28" s="13"/>
      <c r="AB28" s="12"/>
      <c r="AC28" s="12"/>
      <c r="AD28" s="12"/>
      <c r="AE28" s="12"/>
      <c r="AF28" s="12"/>
      <c r="AG28" s="12"/>
      <c r="AH28" s="11"/>
    </row>
    <row r="29" spans="1:34" ht="22.5" customHeight="1" x14ac:dyDescent="0.4">
      <c r="A29" s="22"/>
      <c r="B29" s="21"/>
      <c r="C29" s="21"/>
      <c r="D29" s="21"/>
      <c r="E29" s="21"/>
      <c r="F29" s="20"/>
      <c r="G29" s="7"/>
      <c r="H29" s="6"/>
      <c r="I29" s="6"/>
      <c r="J29" s="6"/>
      <c r="K29" s="5"/>
      <c r="L29" s="7"/>
      <c r="M29" s="6"/>
      <c r="N29" s="6"/>
      <c r="O29" s="6"/>
      <c r="P29" s="5"/>
      <c r="Q29" s="19">
        <f>G29-L29</f>
        <v>0</v>
      </c>
      <c r="R29" s="18"/>
      <c r="S29" s="18"/>
      <c r="T29" s="18"/>
      <c r="U29" s="17"/>
      <c r="V29" s="16"/>
      <c r="W29" s="15"/>
      <c r="X29" s="15"/>
      <c r="Y29" s="15"/>
      <c r="Z29" s="14"/>
      <c r="AA29" s="13"/>
      <c r="AB29" s="12"/>
      <c r="AC29" s="12"/>
      <c r="AD29" s="12"/>
      <c r="AE29" s="12"/>
      <c r="AF29" s="12"/>
      <c r="AG29" s="12"/>
      <c r="AH29" s="11"/>
    </row>
    <row r="30" spans="1:34" ht="22.5" customHeight="1" x14ac:dyDescent="0.4">
      <c r="A30" s="22"/>
      <c r="B30" s="21"/>
      <c r="C30" s="21"/>
      <c r="D30" s="21"/>
      <c r="E30" s="21"/>
      <c r="F30" s="20"/>
      <c r="G30" s="7"/>
      <c r="H30" s="6"/>
      <c r="I30" s="6"/>
      <c r="J30" s="6"/>
      <c r="K30" s="5"/>
      <c r="L30" s="7"/>
      <c r="M30" s="6"/>
      <c r="N30" s="6"/>
      <c r="O30" s="6"/>
      <c r="P30" s="5"/>
      <c r="Q30" s="19">
        <f>G30-L30</f>
        <v>0</v>
      </c>
      <c r="R30" s="18"/>
      <c r="S30" s="18"/>
      <c r="T30" s="18"/>
      <c r="U30" s="17"/>
      <c r="V30" s="16"/>
      <c r="W30" s="15"/>
      <c r="X30" s="15"/>
      <c r="Y30" s="15"/>
      <c r="Z30" s="14"/>
      <c r="AA30" s="13"/>
      <c r="AB30" s="12"/>
      <c r="AC30" s="12"/>
      <c r="AD30" s="12"/>
      <c r="AE30" s="12"/>
      <c r="AF30" s="12"/>
      <c r="AG30" s="12"/>
      <c r="AH30" s="11"/>
    </row>
    <row r="31" spans="1:34" ht="22.5" customHeight="1" x14ac:dyDescent="0.4">
      <c r="A31" s="10" t="s">
        <v>0</v>
      </c>
      <c r="B31" s="9"/>
      <c r="C31" s="9"/>
      <c r="D31" s="9"/>
      <c r="E31" s="9"/>
      <c r="F31" s="8"/>
      <c r="G31" s="7">
        <f>SUM(G22:K30)</f>
        <v>221840</v>
      </c>
      <c r="H31" s="6"/>
      <c r="I31" s="6"/>
      <c r="J31" s="6"/>
      <c r="K31" s="5"/>
      <c r="L31" s="7">
        <f>SUM(L22:P30)</f>
        <v>239160</v>
      </c>
      <c r="M31" s="6"/>
      <c r="N31" s="6"/>
      <c r="O31" s="6"/>
      <c r="P31" s="5"/>
      <c r="Q31" s="7">
        <f>SUM(Q22:U30)</f>
        <v>-17320</v>
      </c>
      <c r="R31" s="6"/>
      <c r="S31" s="6"/>
      <c r="T31" s="6"/>
      <c r="U31" s="5"/>
      <c r="V31" s="7">
        <f>SUM(V22:Z30)</f>
        <v>221840</v>
      </c>
      <c r="W31" s="6"/>
      <c r="X31" s="6"/>
      <c r="Y31" s="6"/>
      <c r="Z31" s="5"/>
      <c r="AA31" s="4"/>
      <c r="AB31" s="3"/>
      <c r="AC31" s="3"/>
      <c r="AD31" s="3"/>
      <c r="AE31" s="3"/>
      <c r="AF31" s="3"/>
      <c r="AG31" s="3"/>
      <c r="AH31" s="2"/>
    </row>
    <row r="32" spans="1:34" ht="22.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2.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2.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2.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2.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2.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2.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2.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2.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2.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2.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2.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2.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2.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2.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2.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2.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2.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2.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2.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2.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2.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2.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2.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2.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2.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2.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2.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2.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2.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2.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2.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2.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2.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2.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2.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2.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.9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.9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.9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.9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.9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.9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100000000000001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100000000000001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100000000000001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100000000000001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100000000000001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100000000000001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100000000000001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100000000000001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100000000000001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100000000000001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100000000000001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100000000000001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100000000000001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100000000000001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100000000000001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100000000000001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100000000000001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100000000000001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100000000000001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100000000000001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100000000000001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100000000000001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100000000000001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100000000000001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100000000000001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100000000000001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100000000000001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100000000000001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100000000000001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100000000000001" customHeight="1" x14ac:dyDescent="0.4"/>
    <row r="107" spans="1:26" ht="20.100000000000001" customHeight="1" x14ac:dyDescent="0.4"/>
    <row r="108" spans="1:26" ht="20.100000000000001" customHeight="1" x14ac:dyDescent="0.4"/>
    <row r="109" spans="1:26" ht="20.100000000000001" customHeight="1" x14ac:dyDescent="0.4"/>
    <row r="110" spans="1:26" ht="20.100000000000001" customHeight="1" x14ac:dyDescent="0.4"/>
    <row r="111" spans="1:26" ht="20.100000000000001" customHeight="1" x14ac:dyDescent="0.4"/>
    <row r="112" spans="1:26" ht="20.100000000000001" customHeight="1" x14ac:dyDescent="0.4"/>
    <row r="113" customFormat="1" ht="20.100000000000001" customHeight="1" x14ac:dyDescent="0.4"/>
    <row r="114" customFormat="1" ht="20.100000000000001" customHeight="1" x14ac:dyDescent="0.4"/>
    <row r="115" customFormat="1" ht="20.100000000000001" customHeight="1" x14ac:dyDescent="0.4"/>
    <row r="116" customFormat="1" ht="20.100000000000001" customHeight="1" x14ac:dyDescent="0.4"/>
    <row r="117" customFormat="1" ht="20.100000000000001" customHeight="1" x14ac:dyDescent="0.4"/>
    <row r="118" customFormat="1" ht="20.100000000000001" customHeight="1" x14ac:dyDescent="0.4"/>
    <row r="119" customFormat="1" ht="20.100000000000001" customHeight="1" x14ac:dyDescent="0.4"/>
    <row r="120" customFormat="1" ht="20.100000000000001" customHeight="1" x14ac:dyDescent="0.4"/>
    <row r="121" customFormat="1" ht="20.100000000000001" customHeight="1" x14ac:dyDescent="0.4"/>
    <row r="122" customFormat="1" ht="20.100000000000001" customHeight="1" x14ac:dyDescent="0.4"/>
    <row r="123" customFormat="1" ht="20.100000000000001" customHeight="1" x14ac:dyDescent="0.4"/>
    <row r="124" customFormat="1" ht="20.100000000000001" customHeight="1" x14ac:dyDescent="0.4"/>
    <row r="125" customFormat="1" ht="15" customHeight="1" x14ac:dyDescent="0.4"/>
    <row r="126" customFormat="1" ht="15" customHeight="1" x14ac:dyDescent="0.4"/>
    <row r="127" customFormat="1" ht="15" customHeight="1" x14ac:dyDescent="0.4"/>
    <row r="128" customFormat="1" ht="15" customHeight="1" x14ac:dyDescent="0.4"/>
    <row r="129" customFormat="1" ht="15" customHeight="1" x14ac:dyDescent="0.4"/>
    <row r="130" customFormat="1" ht="15" customHeight="1" x14ac:dyDescent="0.4"/>
    <row r="131" customFormat="1" ht="15" customHeight="1" x14ac:dyDescent="0.4"/>
    <row r="132" customFormat="1" ht="15" customHeight="1" x14ac:dyDescent="0.4"/>
    <row r="133" customFormat="1" ht="15" customHeight="1" x14ac:dyDescent="0.4"/>
    <row r="134" customFormat="1" ht="15" customHeight="1" x14ac:dyDescent="0.4"/>
    <row r="135" customFormat="1" ht="15" customHeight="1" x14ac:dyDescent="0.4"/>
    <row r="136" customFormat="1" ht="15" customHeight="1" x14ac:dyDescent="0.4"/>
    <row r="137" customFormat="1" ht="15" customHeight="1" x14ac:dyDescent="0.4"/>
    <row r="138" customFormat="1" ht="15" customHeight="1" x14ac:dyDescent="0.4"/>
    <row r="139" customFormat="1" ht="15" customHeight="1" x14ac:dyDescent="0.4"/>
    <row r="140" customFormat="1" ht="15" customHeight="1" x14ac:dyDescent="0.4"/>
    <row r="141" customFormat="1" ht="15" customHeight="1" x14ac:dyDescent="0.4"/>
    <row r="142" customFormat="1" ht="15" customHeight="1" x14ac:dyDescent="0.4"/>
    <row r="143" customFormat="1" ht="15" customHeight="1" x14ac:dyDescent="0.4"/>
    <row r="144" customFormat="1" ht="15" customHeight="1" x14ac:dyDescent="0.4"/>
    <row r="145" customFormat="1" ht="15" customHeight="1" x14ac:dyDescent="0.4"/>
    <row r="146" customFormat="1" ht="15" customHeight="1" x14ac:dyDescent="0.4"/>
    <row r="147" customFormat="1" ht="15" customHeight="1" x14ac:dyDescent="0.4"/>
    <row r="148" customFormat="1" ht="15" customHeight="1" x14ac:dyDescent="0.4"/>
    <row r="149" customFormat="1" ht="15" customHeight="1" x14ac:dyDescent="0.4"/>
    <row r="150" customFormat="1" ht="15" customHeight="1" x14ac:dyDescent="0.4"/>
    <row r="151" customFormat="1" ht="15" customHeight="1" x14ac:dyDescent="0.4"/>
    <row r="152" customFormat="1" ht="15" customHeight="1" x14ac:dyDescent="0.4"/>
    <row r="153" customFormat="1" ht="15" customHeight="1" x14ac:dyDescent="0.4"/>
    <row r="154" customFormat="1" ht="15" customHeight="1" x14ac:dyDescent="0.4"/>
    <row r="155" customFormat="1" ht="15" customHeight="1" x14ac:dyDescent="0.4"/>
    <row r="156" customFormat="1" ht="15" customHeight="1" x14ac:dyDescent="0.4"/>
    <row r="157" customFormat="1" ht="15" customHeight="1" x14ac:dyDescent="0.4"/>
    <row r="158" customFormat="1" ht="15" customHeight="1" x14ac:dyDescent="0.4"/>
    <row r="159" customFormat="1" ht="15" customHeight="1" x14ac:dyDescent="0.4"/>
    <row r="160" customFormat="1" ht="15" customHeight="1" x14ac:dyDescent="0.4"/>
    <row r="161" customFormat="1" ht="15" customHeight="1" x14ac:dyDescent="0.4"/>
    <row r="162" customFormat="1" ht="15" customHeight="1" x14ac:dyDescent="0.4"/>
    <row r="163" customFormat="1" ht="15" customHeight="1" x14ac:dyDescent="0.4"/>
  </sheetData>
  <mergeCells count="121">
    <mergeCell ref="A6:C12"/>
    <mergeCell ref="D6:I10"/>
    <mergeCell ref="J6:N10"/>
    <mergeCell ref="O6:S10"/>
    <mergeCell ref="T6:X10"/>
    <mergeCell ref="Y6:AH6"/>
    <mergeCell ref="Y7:AH7"/>
    <mergeCell ref="Y8:AH8"/>
    <mergeCell ref="Y9:AH9"/>
    <mergeCell ref="Y10:AH10"/>
    <mergeCell ref="D11:I12"/>
    <mergeCell ref="J11:N12"/>
    <mergeCell ref="O11:S12"/>
    <mergeCell ref="T11:X12"/>
    <mergeCell ref="Y11:AH11"/>
    <mergeCell ref="Y12:AH12"/>
    <mergeCell ref="A2:AH2"/>
    <mergeCell ref="AB4:AH4"/>
    <mergeCell ref="B5:H5"/>
    <mergeCell ref="J5:N5"/>
    <mergeCell ref="O5:S5"/>
    <mergeCell ref="T5:X5"/>
    <mergeCell ref="Y5:AH5"/>
    <mergeCell ref="T13:X13"/>
    <mergeCell ref="Y13:AH13"/>
    <mergeCell ref="D14:I14"/>
    <mergeCell ref="J14:N14"/>
    <mergeCell ref="O14:S14"/>
    <mergeCell ref="T14:X14"/>
    <mergeCell ref="Y14:AH14"/>
    <mergeCell ref="B15:H15"/>
    <mergeCell ref="J15:N15"/>
    <mergeCell ref="O15:S15"/>
    <mergeCell ref="T15:X15"/>
    <mergeCell ref="Y15:AH15"/>
    <mergeCell ref="A13:C14"/>
    <mergeCell ref="D13:I13"/>
    <mergeCell ref="J13:N13"/>
    <mergeCell ref="O13:S13"/>
    <mergeCell ref="B16:H16"/>
    <mergeCell ref="J16:N16"/>
    <mergeCell ref="O16:S16"/>
    <mergeCell ref="T16:X16"/>
    <mergeCell ref="Y16:AH16"/>
    <mergeCell ref="B17:H17"/>
    <mergeCell ref="J17:N17"/>
    <mergeCell ref="O17:S17"/>
    <mergeCell ref="T17:X17"/>
    <mergeCell ref="Y17:AH17"/>
    <mergeCell ref="B18:H18"/>
    <mergeCell ref="J18:N18"/>
    <mergeCell ref="O18:S18"/>
    <mergeCell ref="T18:X18"/>
    <mergeCell ref="Y18:AH18"/>
    <mergeCell ref="AB20:AH20"/>
    <mergeCell ref="A21:F21"/>
    <mergeCell ref="G21:K21"/>
    <mergeCell ref="L21:P21"/>
    <mergeCell ref="Q21:U21"/>
    <mergeCell ref="V21:Z21"/>
    <mergeCell ref="AA21:AH21"/>
    <mergeCell ref="A22:F22"/>
    <mergeCell ref="G22:K22"/>
    <mergeCell ref="L22:P22"/>
    <mergeCell ref="Q22:U22"/>
    <mergeCell ref="V22:Z22"/>
    <mergeCell ref="AA22:AH22"/>
    <mergeCell ref="A23:F23"/>
    <mergeCell ref="G23:K23"/>
    <mergeCell ref="L23:P23"/>
    <mergeCell ref="Q23:U23"/>
    <mergeCell ref="V23:Z23"/>
    <mergeCell ref="AA23:AH23"/>
    <mergeCell ref="A24:F24"/>
    <mergeCell ref="G24:K24"/>
    <mergeCell ref="L24:P24"/>
    <mergeCell ref="Q24:U24"/>
    <mergeCell ref="V24:Z24"/>
    <mergeCell ref="AA24:AH24"/>
    <mergeCell ref="A25:F25"/>
    <mergeCell ref="G25:K25"/>
    <mergeCell ref="L25:P25"/>
    <mergeCell ref="Q25:U25"/>
    <mergeCell ref="V25:Z25"/>
    <mergeCell ref="AA25:AH25"/>
    <mergeCell ref="A26:F26"/>
    <mergeCell ref="G26:K26"/>
    <mergeCell ref="L26:P26"/>
    <mergeCell ref="Q26:U26"/>
    <mergeCell ref="V26:Z26"/>
    <mergeCell ref="AA26:AH26"/>
    <mergeCell ref="A27:F27"/>
    <mergeCell ref="G27:K27"/>
    <mergeCell ref="L27:P27"/>
    <mergeCell ref="Q27:U27"/>
    <mergeCell ref="V27:Z27"/>
    <mergeCell ref="AA27:AH27"/>
    <mergeCell ref="A28:F28"/>
    <mergeCell ref="G28:K28"/>
    <mergeCell ref="L28:P28"/>
    <mergeCell ref="Q28:U28"/>
    <mergeCell ref="V28:Z28"/>
    <mergeCell ref="AA28:AH28"/>
    <mergeCell ref="A29:F29"/>
    <mergeCell ref="G29:K29"/>
    <mergeCell ref="L29:P29"/>
    <mergeCell ref="Q29:U29"/>
    <mergeCell ref="V29:Z29"/>
    <mergeCell ref="AA29:AH29"/>
    <mergeCell ref="A30:F30"/>
    <mergeCell ref="G30:K30"/>
    <mergeCell ref="L30:P30"/>
    <mergeCell ref="Q30:U30"/>
    <mergeCell ref="V30:Z30"/>
    <mergeCell ref="AA30:AH30"/>
    <mergeCell ref="A31:F31"/>
    <mergeCell ref="G31:K31"/>
    <mergeCell ref="L31:P31"/>
    <mergeCell ref="Q31:U31"/>
    <mergeCell ref="V31:Z31"/>
    <mergeCell ref="AA31:AH31"/>
  </mergeCells>
  <phoneticPr fontId="2"/>
  <pageMargins left="0.94" right="0.39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lg0296@yonagunilg.local</dc:creator>
  <cp:lastModifiedBy>lg0296@yonagunilg.local</cp:lastModifiedBy>
  <dcterms:created xsi:type="dcterms:W3CDTF">2025-03-10T03:00:29Z</dcterms:created>
  <dcterms:modified xsi:type="dcterms:W3CDTF">2025-03-10T03:00:54Z</dcterms:modified>
</cp:coreProperties>
</file>