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C:\Users\lg0295\Desktop\"/>
    </mc:Choice>
  </mc:AlternateContent>
  <xr:revisionPtr revIDLastSave="0" documentId="13_ncr:1_{651846A6-5713-43B9-803D-91209FAF26BD}" xr6:coauthVersionLast="36" xr6:coauthVersionMax="36" xr10:uidLastSave="{00000000-0000-0000-0000-000000000000}"/>
  <bookViews>
    <workbookView xWindow="0" yWindow="0" windowWidth="28800" windowHeight="121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O36" i="10"/>
  <c r="BE36" i="10"/>
  <c r="AM36" i="10"/>
  <c r="CO35" i="10"/>
  <c r="BE35" i="10"/>
  <c r="AM35" i="10"/>
  <c r="C35" i="10"/>
  <c r="C36" i="10" s="1"/>
  <c r="CO34" i="10"/>
  <c r="BE34" i="10"/>
  <c r="AM34" i="10"/>
  <c r="C34" i="10"/>
  <c r="C37"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BW34" i="10" l="1"/>
  <c r="BW35" i="10" s="1"/>
  <c r="BW36" i="10" s="1"/>
  <c r="BW37" i="10" s="1"/>
</calcChain>
</file>

<file path=xl/sharedStrings.xml><?xml version="1.0" encoding="utf-8"?>
<sst xmlns="http://schemas.openxmlformats.org/spreadsheetml/2006/main" count="1156" uniqueCount="596">
  <si>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</si>
  <si>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</si>
  <si>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</si>
  <si>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</si>
  <si>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</si>
  <si>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</si>
  <si>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</si>
  <si>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</si>
  <si>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</si>
  <si>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</si>
  <si>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</si>
  <si>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</si>
  <si>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</si>
  <si>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</si>
  <si>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</si>
  <si>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</si>
  <si>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</si>
  <si>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</si>
  <si>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</si>
  <si>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</si>
  <si>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</si>
  <si>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</si>
  <si>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</si>
  <si>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</si>
  <si>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</si>
  <si>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</si>
  <si>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</si>
  <si>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</si>
  <si>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</si>
  <si>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</si>
  <si>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</si>
  <si>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</si>
  <si>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</si>
  <si>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</si>
  <si>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</si>
  <si>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</si>
  <si>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</si>
  <si>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</si>
  <si>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</si>
  <si>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</si>
  <si>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</si>
  <si>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</si>
  <si>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</si>
  <si>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</si>
  <si>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</si>
  <si>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</si>
  <si>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</si>
  <si>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</si>
  <si>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</si>
  <si>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</si>
  <si>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</si>
  <si>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</si>
  <si>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</si>
  <si>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</si>
  <si>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</si>
  <si>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</si>
  <si>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</si>
  <si>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</si>
  <si>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</si>
  <si>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</si>
  <si>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</si>
  <si>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</si>
  <si>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</si>
  <si>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</si>
  <si>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</si>
  <si>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</si>
  <si>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</si>
  <si>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</si>
  <si>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</si>
  <si>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</si>
  <si>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</si>
  <si>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</si>
  <si>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</si>
  <si>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</si>
  <si>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</si>
  <si>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</si>
  <si>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</si>
  <si>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</si>
  <si>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</si>
  <si>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</si>
  <si>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</si>
  <si>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</si>
  <si>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</si>
  <si>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</si>
  <si>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</si>
  <si>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</si>
  <si>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</si>
  <si>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</si>
  <si>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</si>
  <si>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</si>
  <si>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</si>
  <si>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</si>
  <si>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</si>
  <si>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</si>
  <si>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</si>
  <si>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</si>
  <si>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</si>
  <si>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</si>
  <si>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与那国町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</si>
  <si>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</si>
  <si>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</si>
  <si>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</si>
  <si>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</si>
  <si>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</si>
  <si>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</si>
  <si>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</si>
  <si>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</si>
  <si>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</si>
  <si>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</si>
  <si>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</si>
  <si>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</si>
  <si>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</si>
  <si>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</si>
  <si>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</si>
  <si>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</si>
  <si>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</si>
  <si>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</si>
  <si>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</si>
  <si>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</si>
  <si>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</si>
  <si>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</si>
  <si>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</si>
  <si>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</si>
  <si>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</si>
  <si>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</si>
  <si>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</si>
  <si>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</si>
  <si>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</si>
  <si>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</si>
  <si>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</si>
  <si>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</si>
  <si>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</si>
  <si>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</si>
  <si>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</si>
  <si>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</si>
  <si>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</si>
  <si>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</si>
  <si>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</si>
  <si>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</si>
  <si>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</si>
  <si>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</si>
  <si>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</si>
  <si>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</si>
  <si>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</si>
  <si>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</si>
  <si>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</si>
  <si>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</si>
  <si>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</si>
  <si>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</si>
  <si>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</si>
  <si>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</si>
  <si>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</si>
  <si>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</si>
  <si>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</si>
  <si>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</si>
  <si>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</si>
  <si>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</si>
  <si>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</si>
  <si>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</si>
  <si>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</si>
  <si>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</si>
  <si>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</si>
  <si>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</si>
  <si>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</si>
  <si>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</si>
  <si>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</si>
  <si>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</si>
  <si>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</si>
  <si>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</si>
  <si>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</si>
  <si>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</si>
  <si>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</si>
  <si>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</si>
  <si>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</si>
  <si>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</si>
  <si>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</si>
  <si>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</si>
  <si>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</si>
  <si>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</si>
  <si>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</si>
  <si>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</si>
  <si>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</si>
  <si>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</si>
  <si>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</si>
  <si>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</si>
  <si>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</si>
  <si>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</si>
  <si>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</si>
  <si>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</si>
  <si>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</si>
  <si>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</si>
  <si>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</si>
  <si>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</si>
  <si>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</si>
  <si>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</si>
  <si>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</si>
  <si>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</si>
  <si>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</si>
  <si>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</si>
  <si>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</si>
  <si>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</si>
  <si>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</si>
  <si>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</si>
  <si>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</si>
  <si>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</si>
  <si>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</si>
  <si>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</si>
  <si>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</si>
  <si>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</si>
  <si>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</si>
  <si>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</si>
  <si>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</si>
  <si>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沖縄県与那国町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</si>
  <si>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</si>
  <si>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</si>
  <si>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</si>
  <si>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</si>
  <si>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</si>
  <si>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</si>
  <si>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</si>
  <si>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</si>
  <si>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</si>
  <si>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</si>
  <si>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</si>
  <si>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</si>
  <si>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</si>
  <si>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</si>
  <si>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</si>
  <si>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</si>
  <si>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</si>
  <si>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</si>
  <si>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</si>
  <si>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</si>
  <si>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</si>
  <si>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</si>
  <si>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</si>
  <si>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</si>
  <si>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</si>
  <si>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</si>
  <si>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</si>
  <si>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</si>
  <si>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</si>
  <si>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</si>
  <si>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</si>
  <si>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</si>
  <si>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</si>
  <si>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</si>
  <si>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</si>
  <si>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</si>
  <si>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</si>
  <si>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</si>
  <si>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</si>
  <si>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</si>
  <si>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</si>
  <si>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</si>
  <si>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</si>
  <si>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</si>
  <si>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</si>
  <si>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</si>
  <si>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</si>
  <si>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</si>
  <si>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</si>
  <si>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</si>
  <si>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</si>
  <si>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</si>
  <si>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</si>
  <si>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</si>
  <si>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</si>
  <si>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</si>
  <si>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</si>
  <si>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</si>
  <si>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</si>
  <si>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</si>
  <si>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</si>
  <si>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</si>
  <si>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</si>
  <si>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</si>
  <si>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</si>
  <si>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</si>
  <si>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</si>
  <si>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</si>
  <si>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</si>
  <si>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</si>
  <si>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</si>
  <si>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</si>
  <si>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</si>
  <si>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</si>
  <si>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</si>
  <si>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</si>
  <si>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</si>
  <si>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</si>
  <si>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</si>
  <si>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</si>
  <si>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</si>
  <si>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</si>
  <si>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</si>
  <si>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</si>
  <si>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</si>
  <si>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</si>
  <si>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</si>
  <si>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</si>
  <si>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</si>
  <si>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</si>
  <si>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</si>
  <si>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</si>
  <si>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</si>
  <si>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</si>
  <si>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</si>
  <si>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</si>
  <si>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</si>
  <si>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</si>
  <si>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</si>
  <si>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</si>
  <si>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</si>
  <si>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</si>
  <si>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</si>
  <si>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</si>
  <si>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</si>
  <si>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</si>
  <si>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</si>
  <si>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</si>
  <si>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</si>
  <si>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</si>
  <si>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</si>
  <si>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</si>
  <si>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</si>
  <si>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</si>
  <si>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</si>
  <si>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</si>
  <si>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</si>
  <si>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</si>
  <si>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</si>
  <si>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</si>
  <si>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</si>
  <si>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</si>
  <si>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</si>
  <si>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</si>
  <si>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</si>
  <si>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</si>
  <si>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</si>
  <si>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</si>
  <si>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</si>
  <si>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</si>
  <si>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</si>
  <si>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</si>
  <si>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</si>
  <si>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</si>
  <si>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</si>
  <si>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</si>
  <si>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</si>
  <si>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</si>
  <si>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</si>
  <si>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</si>
  <si>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</si>
  <si>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</si>
  <si>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</si>
  <si>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</si>
  <si>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</si>
  <si>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</si>
  <si>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</si>
  <si>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</si>
  <si>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</si>
  <si>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</si>
  <si>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</si>
  <si>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</si>
  <si>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</si>
  <si>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沖縄県与那国町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</si>
  <si>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</si>
  <si>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</si>
  <si>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</si>
  <si>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</si>
  <si>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</si>
  <si>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</si>
  <si>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</si>
  <si>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</si>
  <si>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</si>
  <si>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</si>
  <si>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</si>
  <si>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</si>
  <si>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</si>
  <si>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</si>
  <si>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</si>
  <si>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</si>
  <si>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</si>
  <si>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</si>
  <si>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</si>
  <si>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</si>
  <si>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</si>
  <si>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</si>
  <si>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</si>
  <si>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</si>
  <si>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</si>
  <si>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</si>
  <si>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</si>
  <si>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</si>
  <si>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</si>
  <si>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</si>
  <si>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</si>
  <si>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</si>
  <si>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</si>
  <si>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</si>
  <si>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</si>
  <si>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</si>
  <si>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</si>
  <si>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</si>
  <si>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</si>
  <si>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</si>
  <si>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</si>
  <si>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</si>
  <si>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</si>
  <si>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</si>
  <si>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</si>
  <si>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</si>
  <si>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</si>
  <si>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</si>
  <si>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</si>
  <si>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</si>
  <si>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</si>
  <si>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</si>
  <si>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</si>
  <si>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</si>
  <si>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</si>
  <si>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</si>
  <si>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</si>
  <si>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</si>
  <si>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</si>
  <si>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</si>
  <si>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</si>
  <si>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</si>
  <si>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</si>
  <si>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</si>
  <si>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</si>
  <si>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</si>
  <si>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</si>
  <si>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</si>
  <si>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</si>
  <si>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</si>
  <si>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</si>
  <si>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</si>
  <si>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</si>
  <si>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</si>
  <si>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</si>
  <si>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</si>
  <si>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</si>
  <si>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</si>
  <si>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</si>
  <si>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</si>
  <si>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</si>
  <si>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</si>
  <si>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</si>
  <si>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</si>
  <si>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</si>
  <si>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</si>
  <si>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</si>
  <si>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</si>
  <si>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</si>
  <si>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</si>
  <si>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</si>
  <si>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</si>
  <si>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</si>
  <si>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</si>
  <si>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</si>
  <si>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</si>
  <si>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</si>
  <si>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</si>
  <si>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</si>
  <si>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</si>
  <si>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</si>
  <si>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漁業集落排水事業特別会計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</si>
  <si>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</si>
  <si>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</si>
  <si>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</si>
  <si>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</si>
  <si>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</si>
  <si>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</si>
  <si>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</si>
  <si>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</si>
  <si>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</si>
  <si>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</si>
  <si>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</si>
  <si>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</si>
  <si>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</si>
  <si>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</si>
  <si>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</si>
  <si>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</si>
  <si>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</si>
  <si>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</si>
  <si>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</si>
  <si>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</si>
  <si>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</si>
  <si>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</si>
  <si>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</si>
  <si>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</si>
  <si>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</si>
  <si>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</si>
  <si>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</si>
  <si>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</si>
  <si>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</si>
  <si>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</si>
  <si>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</si>
  <si>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</si>
  <si>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</si>
  <si>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</si>
  <si>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</si>
  <si>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</si>
  <si>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</si>
  <si>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</si>
  <si>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</si>
  <si>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</si>
  <si>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</si>
  <si>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</si>
  <si>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</si>
  <si>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</si>
  <si>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</si>
  <si>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</si>
  <si>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</si>
  <si>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</si>
  <si>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</si>
  <si>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</si>
  <si>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</si>
  <si>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</si>
  <si>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</si>
  <si>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</si>
  <si>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</si>
  <si>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</si>
  <si>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</si>
  <si>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</si>
  <si>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</si>
  <si>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</si>
  <si>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</si>
  <si>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</si>
  <si>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</si>
  <si>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</si>
  <si>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</si>
  <si>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</si>
  <si>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</si>
  <si>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</si>
  <si>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</si>
  <si>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</si>
  <si>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</si>
  <si>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</si>
  <si>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</si>
  <si>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</si>
  <si>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</si>
  <si>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</si>
  <si>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</si>
  <si>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</si>
  <si>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</si>
  <si>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</si>
  <si>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</si>
  <si>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</si>
  <si>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</si>
  <si>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</si>
  <si>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</si>
  <si>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</si>
  <si>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</si>
  <si>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</si>
  <si>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</si>
  <si>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</si>
  <si>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</si>
  <si>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</si>
  <si>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一般会計</t>
  </si>
  <si>
    <t>介護保険事業特別会計</t>
  </si>
  <si>
    <t>国民健康保険事業特別会計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</si>
  <si>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</si>
  <si>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</si>
  <si>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</si>
  <si>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</si>
  <si>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</si>
  <si>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</si>
  <si>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</si>
  <si>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</si>
  <si>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</si>
  <si>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庁舎建設基金</t>
    <rPh sb="0" eb="2">
      <t>チョウシャ</t>
    </rPh>
    <rPh sb="2" eb="4">
      <t>ケンセツ</t>
    </rPh>
    <rPh sb="4" eb="6">
      <t>キキン</t>
    </rPh>
    <phoneticPr fontId="19"/>
  </si>
  <si>
    <t>過疎地域自立促進基金</t>
    <rPh sb="0" eb="2">
      <t>カソ</t>
    </rPh>
    <rPh sb="2" eb="4">
      <t>チイキ</t>
    </rPh>
    <rPh sb="4" eb="6">
      <t>ジリツ</t>
    </rPh>
    <rPh sb="6" eb="8">
      <t>ソクシン</t>
    </rPh>
    <rPh sb="8" eb="10">
      <t>キキン</t>
    </rPh>
    <phoneticPr fontId="2"/>
  </si>
  <si>
    <t>ばんたドゥナン島基金</t>
    <rPh sb="7" eb="8">
      <t>シマ</t>
    </rPh>
    <rPh sb="8" eb="10">
      <t>キキン</t>
    </rPh>
    <phoneticPr fontId="2"/>
  </si>
  <si>
    <t>中山間ふるさと事業基金</t>
    <rPh sb="0" eb="1">
      <t>チュウ</t>
    </rPh>
    <rPh sb="1" eb="3">
      <t>サンカン</t>
    </rPh>
    <rPh sb="7" eb="9">
      <t>ジギョウ</t>
    </rPh>
    <rPh sb="9" eb="11">
      <t>キキン</t>
    </rPh>
    <phoneticPr fontId="2"/>
  </si>
  <si>
    <t>八重山広域市町村圏事務組合</t>
    <phoneticPr fontId="2"/>
  </si>
  <si>
    <t>比謝川行政事務組合</t>
    <phoneticPr fontId="2"/>
  </si>
  <si>
    <t>沖縄県市町村総合事務組合</t>
    <phoneticPr fontId="2"/>
  </si>
  <si>
    <t>沖縄県後期高齢者医療広域連合</t>
    <phoneticPr fontId="2"/>
  </si>
  <si>
    <t>-</t>
    <phoneticPr fontId="2"/>
  </si>
  <si>
    <t>法非適用</t>
    <phoneticPr fontId="5"/>
  </si>
  <si>
    <t>高齢者福祉活用基金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</si>
  <si>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</si>
  <si>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</si>
  <si>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</si>
  <si>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</si>
  <si>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</si>
  <si>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</si>
  <si>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</si>
  <si>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</si>
  <si>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</si>
  <si>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</si>
  <si>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財政調整基金の継続的な積み立てにより基金全体での残高が確保されている状況と、地方債の年度発行額を一定に抑制したきたことにより、将来負担比率及び実質交際費率ともに低い水準を維持している。</t>
    <rPh sb="63" eb="69">
      <t>ショウライフタンヒリツ</t>
    </rPh>
    <rPh sb="69" eb="70">
      <t>オヨ</t>
    </rPh>
    <rPh sb="71" eb="77">
      <t>ジッシツコウサイヒリツ</t>
    </rPh>
    <rPh sb="80" eb="81">
      <t>ヒク</t>
    </rPh>
    <rPh sb="82" eb="84">
      <t>スイジュン</t>
    </rPh>
    <rPh sb="85" eb="87">
      <t>イジ</t>
    </rPh>
    <phoneticPr fontId="5"/>
  </si>
  <si>
    <t>財政調整基金の継続的な積み立てにより基金全体での残高が確保されている状況と、地方債の年度発行額を一定に抑制したきたことにより将来負担比率は低くなっているものの減価償却率が増加していることもあり大きな施設改修などで負担率が上昇することが予想されるため計画的な施設の維持管理を図る。</t>
    <rPh sb="62" eb="68">
      <t>ショウライフタンヒリツ</t>
    </rPh>
    <rPh sb="69" eb="70">
      <t>ヒク</t>
    </rPh>
    <rPh sb="79" eb="84">
      <t>ゲンカショウキャクリツ</t>
    </rPh>
    <rPh sb="85" eb="87">
      <t>ゾウカ</t>
    </rPh>
    <rPh sb="96" eb="97">
      <t>オオ</t>
    </rPh>
    <rPh sb="99" eb="101">
      <t>シセツ</t>
    </rPh>
    <rPh sb="101" eb="103">
      <t>カイシュウ</t>
    </rPh>
    <rPh sb="106" eb="109">
      <t>フタンリツ</t>
    </rPh>
    <rPh sb="110" eb="112">
      <t>ジョウショウ</t>
    </rPh>
    <rPh sb="117" eb="119">
      <t>ヨソウ</t>
    </rPh>
    <rPh sb="124" eb="127">
      <t>ケイカクテキ</t>
    </rPh>
    <rPh sb="128" eb="130">
      <t>シセツ</t>
    </rPh>
    <rPh sb="131" eb="135">
      <t>イジカンリ</t>
    </rPh>
    <rPh sb="136" eb="137">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</si>
</sst>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0" fillId="0" borderId="10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AFF6925-E946-4616-9113-FA160A5B4521}"/>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287914</c:v>
                </c:pt>
                <c:pt idx="1">
                  <c:v>237994</c:v>
                </c:pt>
                <c:pt idx="2">
                  <c:v>267911</c:v>
                </c:pt>
                <c:pt idx="3">
                  <c:v>228215</c:v>
                </c:pt>
                <c:pt idx="4">
                  <c:v>264232</c:v>
                </c:pt>
              </c:numCache>
            </c:numRef>
          </c:val>
          <c:smooth val="0"/>
          <c:extLst>
            <c:ext xmlns:c16="http://schemas.microsoft.com/office/drawing/2014/chart" uri="{C3380CC4-5D6E-409C-BE32-E72D297353CC}">
              <c16:uniqueId val="{00000000-86EA-4EC0-89DB-CA74241CE0F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1832029</c:v>
                </c:pt>
                <c:pt idx="1">
                  <c:v>300586</c:v>
                </c:pt>
                <c:pt idx="2">
                  <c:v>174120</c:v>
                </c:pt>
                <c:pt idx="3">
                  <c:v>462816</c:v>
                </c:pt>
                <c:pt idx="4">
                  <c:v>685418</c:v>
                </c:pt>
              </c:numCache>
            </c:numRef>
          </c:val>
          <c:smooth val="0"/>
          <c:extLst>
            <c:ext xmlns:c16="http://schemas.microsoft.com/office/drawing/2014/chart" uri="{C3380CC4-5D6E-409C-BE32-E72D297353CC}">
              <c16:uniqueId val="{00000001-86EA-4EC0-89DB-CA74241CE0F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13.85</c:v>
                </c:pt>
                <c:pt idx="1">
                  <c:v>24.4</c:v>
                </c:pt>
                <c:pt idx="2">
                  <c:v>15.09</c:v>
                </c:pt>
                <c:pt idx="3">
                  <c:v>15.8</c:v>
                </c:pt>
                <c:pt idx="4">
                  <c:v>13.8</c:v>
                </c:pt>
              </c:numCache>
            </c:numRef>
          </c:val>
          <c:extLst>
            <c:ext xmlns:c16="http://schemas.microsoft.com/office/drawing/2014/chart" uri="{C3380CC4-5D6E-409C-BE32-E72D297353CC}">
              <c16:uniqueId val="{00000000-23A3-44EA-982B-6C45706E197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67.930000000000007</c:v>
                </c:pt>
                <c:pt idx="1">
                  <c:v>74.989999999999995</c:v>
                </c:pt>
                <c:pt idx="2">
                  <c:v>88.99</c:v>
                </c:pt>
                <c:pt idx="3">
                  <c:v>87.88</c:v>
                </c:pt>
                <c:pt idx="4">
                  <c:v>87.93</c:v>
                </c:pt>
              </c:numCache>
            </c:numRef>
          </c:val>
          <c:extLst>
            <c:ext xmlns:c16="http://schemas.microsoft.com/office/drawing/2014/chart" uri="{C3380CC4-5D6E-409C-BE32-E72D297353CC}">
              <c16:uniqueId val="{00000001-23A3-44EA-982B-6C45706E197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6.25</c:v>
                </c:pt>
                <c:pt idx="1">
                  <c:v>20.420000000000002</c:v>
                </c:pt>
                <c:pt idx="2">
                  <c:v>7.33</c:v>
                </c:pt>
                <c:pt idx="3">
                  <c:v>1.71</c:v>
                </c:pt>
                <c:pt idx="4">
                  <c:v>1.59</c:v>
                </c:pt>
              </c:numCache>
            </c:numRef>
          </c:val>
          <c:smooth val="0"/>
          <c:extLst>
            <c:ext xmlns:c16="http://schemas.microsoft.com/office/drawing/2014/chart" uri="{C3380CC4-5D6E-409C-BE32-E72D297353CC}">
              <c16:uniqueId val="{00000002-23A3-44EA-982B-6C45706E197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2.27</c:v>
                </c:pt>
                <c:pt idx="2">
                  <c:v>#N/A</c:v>
                </c:pt>
                <c:pt idx="3">
                  <c:v>1.85</c:v>
                </c:pt>
                <c:pt idx="4">
                  <c:v>#N/A</c:v>
                </c:pt>
                <c:pt idx="5">
                  <c:v>0.68</c:v>
                </c:pt>
                <c:pt idx="6">
                  <c:v>0</c:v>
                </c:pt>
                <c:pt idx="7">
                  <c:v>0</c:v>
                </c:pt>
                <c:pt idx="8">
                  <c:v>0</c:v>
                </c:pt>
                <c:pt idx="9">
                  <c:v>0</c:v>
                </c:pt>
              </c:numCache>
            </c:numRef>
          </c:val>
          <c:extLst>
            <c:ext xmlns:c16="http://schemas.microsoft.com/office/drawing/2014/chart" uri="{C3380CC4-5D6E-409C-BE32-E72D297353CC}">
              <c16:uniqueId val="{00000000-5C30-4140-B5D5-FE4E935D0C6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C30-4140-B5D5-FE4E935D0C6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C30-4140-B5D5-FE4E935D0C6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C30-4140-B5D5-FE4E935D0C61}"/>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5C30-4140-B5D5-FE4E935D0C61}"/>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5C30-4140-B5D5-FE4E935D0C61}"/>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0.32</c:v>
                </c:pt>
                <c:pt idx="2">
                  <c:v>#N/A</c:v>
                </c:pt>
                <c:pt idx="3">
                  <c:v>0.14000000000000001</c:v>
                </c:pt>
                <c:pt idx="4">
                  <c:v>#N/A</c:v>
                </c:pt>
                <c:pt idx="5">
                  <c:v>0.13</c:v>
                </c:pt>
                <c:pt idx="6">
                  <c:v>#N/A</c:v>
                </c:pt>
                <c:pt idx="7">
                  <c:v>0.12</c:v>
                </c:pt>
                <c:pt idx="8">
                  <c:v>#N/A</c:v>
                </c:pt>
                <c:pt idx="9">
                  <c:v>0.17</c:v>
                </c:pt>
              </c:numCache>
            </c:numRef>
          </c:val>
          <c:extLst>
            <c:ext xmlns:c16="http://schemas.microsoft.com/office/drawing/2014/chart" uri="{C3380CC4-5D6E-409C-BE32-E72D297353CC}">
              <c16:uniqueId val="{00000006-5C30-4140-B5D5-FE4E935D0C61}"/>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3.13</c:v>
                </c:pt>
                <c:pt idx="2">
                  <c:v>#N/A</c:v>
                </c:pt>
                <c:pt idx="3">
                  <c:v>1.3</c:v>
                </c:pt>
                <c:pt idx="4">
                  <c:v>#N/A</c:v>
                </c:pt>
                <c:pt idx="5">
                  <c:v>1.47</c:v>
                </c:pt>
                <c:pt idx="6">
                  <c:v>#N/A</c:v>
                </c:pt>
                <c:pt idx="7">
                  <c:v>2.0499999999999998</c:v>
                </c:pt>
                <c:pt idx="8">
                  <c:v>#N/A</c:v>
                </c:pt>
                <c:pt idx="9">
                  <c:v>1.33</c:v>
                </c:pt>
              </c:numCache>
            </c:numRef>
          </c:val>
          <c:extLst>
            <c:ext xmlns:c16="http://schemas.microsoft.com/office/drawing/2014/chart" uri="{C3380CC4-5D6E-409C-BE32-E72D297353CC}">
              <c16:uniqueId val="{00000007-5C30-4140-B5D5-FE4E935D0C61}"/>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0.05</c:v>
                </c:pt>
                <c:pt idx="2">
                  <c:v>#N/A</c:v>
                </c:pt>
                <c:pt idx="3">
                  <c:v>0.46</c:v>
                </c:pt>
                <c:pt idx="4">
                  <c:v>#N/A</c:v>
                </c:pt>
                <c:pt idx="5">
                  <c:v>1.08</c:v>
                </c:pt>
                <c:pt idx="6">
                  <c:v>#N/A</c:v>
                </c:pt>
                <c:pt idx="7">
                  <c:v>2.0099999999999998</c:v>
                </c:pt>
                <c:pt idx="8">
                  <c:v>#N/A</c:v>
                </c:pt>
                <c:pt idx="9">
                  <c:v>2.31</c:v>
                </c:pt>
              </c:numCache>
            </c:numRef>
          </c:val>
          <c:extLst>
            <c:ext xmlns:c16="http://schemas.microsoft.com/office/drawing/2014/chart" uri="{C3380CC4-5D6E-409C-BE32-E72D297353CC}">
              <c16:uniqueId val="{00000008-5C30-4140-B5D5-FE4E935D0C6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13.85</c:v>
                </c:pt>
                <c:pt idx="2">
                  <c:v>#N/A</c:v>
                </c:pt>
                <c:pt idx="3">
                  <c:v>24.39</c:v>
                </c:pt>
                <c:pt idx="4">
                  <c:v>#N/A</c:v>
                </c:pt>
                <c:pt idx="5">
                  <c:v>15.09</c:v>
                </c:pt>
                <c:pt idx="6">
                  <c:v>#N/A</c:v>
                </c:pt>
                <c:pt idx="7">
                  <c:v>15.79</c:v>
                </c:pt>
                <c:pt idx="8">
                  <c:v>#N/A</c:v>
                </c:pt>
                <c:pt idx="9">
                  <c:v>13.8</c:v>
                </c:pt>
              </c:numCache>
            </c:numRef>
          </c:val>
          <c:extLst>
            <c:ext xmlns:c16="http://schemas.microsoft.com/office/drawing/2014/chart" uri="{C3380CC4-5D6E-409C-BE32-E72D297353CC}">
              <c16:uniqueId val="{00000009-5C30-4140-B5D5-FE4E935D0C6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193</c:v>
                </c:pt>
                <c:pt idx="5">
                  <c:v>206</c:v>
                </c:pt>
                <c:pt idx="8">
                  <c:v>206</c:v>
                </c:pt>
                <c:pt idx="11">
                  <c:v>243</c:v>
                </c:pt>
                <c:pt idx="14">
                  <c:v>261</c:v>
                </c:pt>
              </c:numCache>
            </c:numRef>
          </c:val>
          <c:extLst>
            <c:ext xmlns:c16="http://schemas.microsoft.com/office/drawing/2014/chart" uri="{C3380CC4-5D6E-409C-BE32-E72D297353CC}">
              <c16:uniqueId val="{00000000-29E7-4CBA-B731-A7BC66E30F4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9E7-4CBA-B731-A7BC66E30F4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9E7-4CBA-B731-A7BC66E30F4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9E7-4CBA-B731-A7BC66E30F4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35</c:v>
                </c:pt>
                <c:pt idx="3">
                  <c:v>31</c:v>
                </c:pt>
                <c:pt idx="6">
                  <c:v>35</c:v>
                </c:pt>
                <c:pt idx="9">
                  <c:v>70</c:v>
                </c:pt>
                <c:pt idx="12">
                  <c:v>56</c:v>
                </c:pt>
              </c:numCache>
            </c:numRef>
          </c:val>
          <c:extLst>
            <c:ext xmlns:c16="http://schemas.microsoft.com/office/drawing/2014/chart" uri="{C3380CC4-5D6E-409C-BE32-E72D297353CC}">
              <c16:uniqueId val="{00000004-29E7-4CBA-B731-A7BC66E30F4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9E7-4CBA-B731-A7BC66E30F4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9E7-4CBA-B731-A7BC66E30F4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228</c:v>
                </c:pt>
                <c:pt idx="3">
                  <c:v>231</c:v>
                </c:pt>
                <c:pt idx="6">
                  <c:v>236</c:v>
                </c:pt>
                <c:pt idx="9">
                  <c:v>274</c:v>
                </c:pt>
                <c:pt idx="12">
                  <c:v>303</c:v>
                </c:pt>
              </c:numCache>
            </c:numRef>
          </c:val>
          <c:extLst>
            <c:ext xmlns:c16="http://schemas.microsoft.com/office/drawing/2014/chart" uri="{C3380CC4-5D6E-409C-BE32-E72D297353CC}">
              <c16:uniqueId val="{00000007-29E7-4CBA-B731-A7BC66E30F4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70</c:v>
                </c:pt>
                <c:pt idx="2">
                  <c:v>#N/A</c:v>
                </c:pt>
                <c:pt idx="3">
                  <c:v>#N/A</c:v>
                </c:pt>
                <c:pt idx="4">
                  <c:v>56</c:v>
                </c:pt>
                <c:pt idx="5">
                  <c:v>#N/A</c:v>
                </c:pt>
                <c:pt idx="6">
                  <c:v>#N/A</c:v>
                </c:pt>
                <c:pt idx="7">
                  <c:v>65</c:v>
                </c:pt>
                <c:pt idx="8">
                  <c:v>#N/A</c:v>
                </c:pt>
                <c:pt idx="9">
                  <c:v>#N/A</c:v>
                </c:pt>
                <c:pt idx="10">
                  <c:v>101</c:v>
                </c:pt>
                <c:pt idx="11">
                  <c:v>#N/A</c:v>
                </c:pt>
                <c:pt idx="12">
                  <c:v>#N/A</c:v>
                </c:pt>
                <c:pt idx="13">
                  <c:v>98</c:v>
                </c:pt>
                <c:pt idx="14">
                  <c:v>#N/A</c:v>
                </c:pt>
              </c:numCache>
            </c:numRef>
          </c:val>
          <c:smooth val="0"/>
          <c:extLst>
            <c:ext xmlns:c16="http://schemas.microsoft.com/office/drawing/2014/chart" uri="{C3380CC4-5D6E-409C-BE32-E72D297353CC}">
              <c16:uniqueId val="{00000008-29E7-4CBA-B731-A7BC66E30F4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1672</c:v>
                </c:pt>
                <c:pt idx="5">
                  <c:v>1858</c:v>
                </c:pt>
                <c:pt idx="8">
                  <c:v>1838</c:v>
                </c:pt>
                <c:pt idx="11">
                  <c:v>1876</c:v>
                </c:pt>
                <c:pt idx="14">
                  <c:v>1750</c:v>
                </c:pt>
              </c:numCache>
            </c:numRef>
          </c:val>
          <c:extLst>
            <c:ext xmlns:c16="http://schemas.microsoft.com/office/drawing/2014/chart" uri="{C3380CC4-5D6E-409C-BE32-E72D297353CC}">
              <c16:uniqueId val="{00000000-8704-4003-9F25-7BB2A59C84E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29</c:v>
                </c:pt>
                <c:pt idx="5">
                  <c:v>24</c:v>
                </c:pt>
                <c:pt idx="8">
                  <c:v>23</c:v>
                </c:pt>
                <c:pt idx="11">
                  <c:v>20</c:v>
                </c:pt>
                <c:pt idx="14">
                  <c:v>0</c:v>
                </c:pt>
              </c:numCache>
            </c:numRef>
          </c:val>
          <c:extLst>
            <c:ext xmlns:c16="http://schemas.microsoft.com/office/drawing/2014/chart" uri="{C3380CC4-5D6E-409C-BE32-E72D297353CC}">
              <c16:uniqueId val="{00000001-8704-4003-9F25-7BB2A59C84E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1697</c:v>
                </c:pt>
                <c:pt idx="5">
                  <c:v>1967</c:v>
                </c:pt>
                <c:pt idx="8">
                  <c:v>2543</c:v>
                </c:pt>
                <c:pt idx="11">
                  <c:v>2492</c:v>
                </c:pt>
                <c:pt idx="14">
                  <c:v>2513</c:v>
                </c:pt>
              </c:numCache>
            </c:numRef>
          </c:val>
          <c:extLst>
            <c:ext xmlns:c16="http://schemas.microsoft.com/office/drawing/2014/chart" uri="{C3380CC4-5D6E-409C-BE32-E72D297353CC}">
              <c16:uniqueId val="{00000002-8704-4003-9F25-7BB2A59C84E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704-4003-9F25-7BB2A59C84E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704-4003-9F25-7BB2A59C84E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704-4003-9F25-7BB2A59C84E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227</c:v>
                </c:pt>
                <c:pt idx="3">
                  <c:v>178</c:v>
                </c:pt>
                <c:pt idx="6">
                  <c:v>101</c:v>
                </c:pt>
                <c:pt idx="9">
                  <c:v>90</c:v>
                </c:pt>
                <c:pt idx="12">
                  <c:v>258</c:v>
                </c:pt>
              </c:numCache>
            </c:numRef>
          </c:val>
          <c:extLst>
            <c:ext xmlns:c16="http://schemas.microsoft.com/office/drawing/2014/chart" uri="{C3380CC4-5D6E-409C-BE32-E72D297353CC}">
              <c16:uniqueId val="{00000006-8704-4003-9F25-7BB2A59C84E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704-4003-9F25-7BB2A59C84E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449</c:v>
                </c:pt>
                <c:pt idx="3">
                  <c:v>354</c:v>
                </c:pt>
                <c:pt idx="6">
                  <c:v>295</c:v>
                </c:pt>
                <c:pt idx="9">
                  <c:v>294</c:v>
                </c:pt>
                <c:pt idx="12">
                  <c:v>340</c:v>
                </c:pt>
              </c:numCache>
            </c:numRef>
          </c:val>
          <c:extLst>
            <c:ext xmlns:c16="http://schemas.microsoft.com/office/drawing/2014/chart" uri="{C3380CC4-5D6E-409C-BE32-E72D297353CC}">
              <c16:uniqueId val="{00000008-8704-4003-9F25-7BB2A59C84E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704-4003-9F25-7BB2A59C84E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2490</c:v>
                </c:pt>
                <c:pt idx="3">
                  <c:v>2463</c:v>
                </c:pt>
                <c:pt idx="6">
                  <c:v>2380</c:v>
                </c:pt>
                <c:pt idx="9">
                  <c:v>2390</c:v>
                </c:pt>
                <c:pt idx="12">
                  <c:v>2503</c:v>
                </c:pt>
              </c:numCache>
            </c:numRef>
          </c:val>
          <c:extLst>
            <c:ext xmlns:c16="http://schemas.microsoft.com/office/drawing/2014/chart" uri="{C3380CC4-5D6E-409C-BE32-E72D297353CC}">
              <c16:uniqueId val="{0000000A-8704-4003-9F25-7BB2A59C84E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704-4003-9F25-7BB2A59C84E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1393</c:v>
                </c:pt>
                <c:pt idx="1">
                  <c:v>1404</c:v>
                </c:pt>
                <c:pt idx="2">
                  <c:v>1454</c:v>
                </c:pt>
              </c:numCache>
            </c:numRef>
          </c:val>
          <c:extLst>
            <c:ext xmlns:c16="http://schemas.microsoft.com/office/drawing/2014/chart" uri="{C3380CC4-5D6E-409C-BE32-E72D297353CC}">
              <c16:uniqueId val="{00000000-F4BB-41DF-8996-2C5548B3BB3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17</c:v>
                </c:pt>
                <c:pt idx="1">
                  <c:v>17</c:v>
                </c:pt>
                <c:pt idx="2">
                  <c:v>17</c:v>
                </c:pt>
              </c:numCache>
            </c:numRef>
          </c:val>
          <c:extLst>
            <c:ext xmlns:c16="http://schemas.microsoft.com/office/drawing/2014/chart" uri="{C3380CC4-5D6E-409C-BE32-E72D297353CC}">
              <c16:uniqueId val="{00000001-F4BB-41DF-8996-2C5548B3BB3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975</c:v>
                </c:pt>
                <c:pt idx="1">
                  <c:v>920</c:v>
                </c:pt>
                <c:pt idx="2">
                  <c:v>882</c:v>
                </c:pt>
              </c:numCache>
            </c:numRef>
          </c:val>
          <c:extLst>
            <c:ext xmlns:c16="http://schemas.microsoft.com/office/drawing/2014/chart" uri="{C3380CC4-5D6E-409C-BE32-E72D297353CC}">
              <c16:uniqueId val="{00000002-F4BB-41DF-8996-2C5548B3BB3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{F3755573-89A9-4E2C-9D23-1CCCE54D7091}</c15:txfldGUID>
                      <c15:f>[1]公会計指標分析・財政指標組合せ分析表!$BP$50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C322-4BD3-95D4-00CFC75282B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{DBADA467-8B73-4058-BD59-884D75C37C4D}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322-4BD3-95D4-00CFC75282B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{471B4C14-9FB6-4BCD-8D6D-E26CB05C6578}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322-4BD3-95D4-00CFC75282B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{3DF0EC2A-D810-41EA-893F-1F95D86FA4C1}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322-4BD3-95D4-00CFC75282B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{80954107-AA5D-401A-B1FD-2C687E778F6F}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322-4BD3-95D4-00CFC75282B6}"/>
                </c:ext>
              </c:extLst>
            </c:dLbl>
            <c:dLbl>
              <c:idx val="8"/>
              <c:tx>
                <c:strRef>
                  <c:f>[1]公会計指標分析・財政指標組合せ分析表!$BX$50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{5305D432-2BDF-4686-8C44-BA8439B7B6D2}</c15:txfldGUID>
                      <c15:f>[1]公会計指標分析・財政指標組合せ分析表!$BX$50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C322-4BD3-95D4-00CFC75282B6}"/>
                </c:ext>
              </c:extLst>
            </c:dLbl>
            <c:dLbl>
              <c:idx val="16"/>
              <c:tx>
                <c:strRef>
                  <c:f>[1]公会計指標分析・財政指標組合せ分析表!$CF$50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{7841BEC9-C333-46D5-897F-A3DCB8252AD3}</c15:txfldGUID>
                      <c15:f>[1]公会計指標分析・財政指標組合せ分析表!$CF$50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C322-4BD3-95D4-00CFC75282B6}"/>
                </c:ext>
              </c:extLst>
            </c:dLbl>
            <c:dLbl>
              <c:idx val="24"/>
              <c:tx>
                <c:strRef>
                  <c:f>[1]公会計指標分析・財政指標組合せ分析表!$CN$50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{66041632-D591-4A68-BF8B-1AD0068EE6FD}</c15:txfldGUID>
                      <c15:f>[1]公会計指標分析・財政指標組合せ分析表!$CN$50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C322-4BD3-95D4-00CFC75282B6}"/>
                </c:ext>
              </c:extLst>
            </c:dLbl>
            <c:dLbl>
              <c:idx val="32"/>
              <c:tx>
                <c:strRef>
                  <c:f>[1]公会計指標分析・財政指標組合せ分析表!$CV$50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{93FEC725-BA84-4D7D-B18B-F333BEF3A98D}</c15:txfldGUID>
                      <c15:f>[1]公会計指標分析・財政指標組合せ分析表!$CV$50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C322-4BD3-95D4-00CFC75282B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0">
                  <c:v>46.3</c:v>
                </c:pt>
                <c:pt idx="8">
                  <c:v>48.6</c:v>
                </c:pt>
                <c:pt idx="16">
                  <c:v>50.7</c:v>
                </c:pt>
                <c:pt idx="24">
                  <c:v>51.6</c:v>
                </c:pt>
                <c:pt idx="32">
                  <c:v>53.4</c:v>
                </c:pt>
              </c:numCache>
            </c:numRef>
          </c:xVal>
          <c:yVal>
            <c:numRef>
              <c:f>[1]公会計指標分析・財政指標組合せ分析表!$BP$51:$DC$51</c:f>
              <c:numCache>
                <c:formatCode>General</c:formatCode>
                <c:ptCount val="40"/>
              </c:numCache>
            </c:numRef>
          </c:yVal>
          <c:smooth val="0"/>
          <c:extLst>
            <c:ext xmlns:c16="http://schemas.microsoft.com/office/drawing/2014/chart" uri="{C3380CC4-5D6E-409C-BE32-E72D297353CC}">
              <c16:uniqueId val="{00000009-C322-4BD3-95D4-00CFC75282B6}"/>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{5DFA364C-492A-48E8-9590-0FE8BBD0EA8D}</c15:txfldGUID>
                      <c15:f>[1]公会計指標分析・財政指標組合せ分析表!$BP$50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C322-4BD3-95D4-00CFC75282B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{DA791E1D-1928-44F3-B34D-D38FF0089CF6}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322-4BD3-95D4-00CFC75282B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{3DA344E9-A5A2-4D93-9E3B-6BA8F95A8B30}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322-4BD3-95D4-00CFC75282B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{9341D488-9F08-4F6B-8D5D-23C55159B135}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322-4BD3-95D4-00CFC75282B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{FDE07427-5A22-4FBC-8D6A-DD34E9B5469A}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322-4BD3-95D4-00CFC75282B6}"/>
                </c:ext>
              </c:extLst>
            </c:dLbl>
            <c:dLbl>
              <c:idx val="8"/>
              <c:tx>
                <c:strRef>
                  <c:f>[1]公会計指標分析・財政指標組合せ分析表!$BX$50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{A579348F-88D9-42FC-B8C3-3D35607D560A}</c15:txfldGUID>
                      <c15:f>[1]公会計指標分析・財政指標組合せ分析表!$BX$50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C322-4BD3-95D4-00CFC75282B6}"/>
                </c:ext>
              </c:extLst>
            </c:dLbl>
            <c:dLbl>
              <c:idx val="16"/>
              <c:tx>
                <c:strRef>
                  <c:f>[1]公会計指標分析・財政指標組合せ分析表!$CF$50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{0EEEE6B4-14FE-45CF-BD1C-176301CAF176}</c15:txfldGUID>
                      <c15:f>[1]公会計指標分析・財政指標組合せ分析表!$CF$50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C322-4BD3-95D4-00CFC75282B6}"/>
                </c:ext>
              </c:extLst>
            </c:dLbl>
            <c:dLbl>
              <c:idx val="24"/>
              <c:tx>
                <c:strRef>
                  <c:f>[1]公会計指標分析・財政指標組合せ分析表!$CN$50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{96870ADC-F379-42CF-8F07-FA7C3E7F4118}</c15:txfldGUID>
                      <c15:f>[1]公会計指標分析・財政指標組合せ分析表!$CN$50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C322-4BD3-95D4-00CFC75282B6}"/>
                </c:ext>
              </c:extLst>
            </c:dLbl>
            <c:dLbl>
              <c:idx val="32"/>
              <c:tx>
                <c:strRef>
                  <c:f>[1]公会計指標分析・財政指標組合せ分析表!$CV$50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{96EC16C1-5D68-4138-B851-E86752DC466E}</c15:txfldGUID>
                      <c15:f>[1]公会計指標分析・財政指標組合せ分析表!$CV$50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C322-4BD3-95D4-00CFC75282B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0">
                  <c:v>57.1</c:v>
                </c:pt>
                <c:pt idx="8">
                  <c:v>57.5</c:v>
                </c:pt>
                <c:pt idx="16">
                  <c:v>58.4</c:v>
                </c:pt>
                <c:pt idx="24">
                  <c:v>61.8</c:v>
                </c:pt>
                <c:pt idx="32">
                  <c:v>62.3</c:v>
                </c:pt>
              </c:numCache>
            </c:numRef>
          </c:xVal>
          <c:yVal>
            <c:numRef>
              <c:f>[1]公会計指標分析・財政指標組合せ分析表!$BP$55:$DC$55</c:f>
              <c:numCache>
                <c:formatCode>General</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322-4BD3-95D4-00CFC75282B6}"/>
            </c:ext>
          </c:extLst>
        </c:ser>
        <c:dLbls>
          <c:showLegendKey val="0"/>
          <c:showVal val="1"/>
          <c:showCatName val="0"/>
          <c:showSerName val="0"/>
          <c:showPercent val="0"/>
          <c:showBubbleSize val="0"/>
        </c:dLbls>
        <c:axId val="46179840"/>
        <c:axId val="46181760"/>
      </c:scatterChart>
      <c:valAx>
        <c:axId val="46179840"/>
        <c:scaling>
          <c:orientation val="minMax"/>
          <c:max val="62.800000000000004"/>
          <c:min val="56.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{AC5DCC3B-306C-482B-B284-8666B1D78A91}</c15:txfldGUID>
                      <c15:f>[1]公会計指標分析・財政指標組合せ分析表!$BP$72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164-43DA-8BBA-1784C834FBE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{BF0EEA47-B8C2-4F9D-8DC9-75837C1A4594}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164-43DA-8BBA-1784C834FBE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{821453CE-2CE5-4C01-8310-B908D1059DC9}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164-43DA-8BBA-1784C834FBE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{8690C07D-069C-464A-9960-2CB1CBCFBD95}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164-43DA-8BBA-1784C834FBE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{94D669B9-A85A-40C7-9CF3-F9150D30AB3E}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164-43DA-8BBA-1784C834FBE2}"/>
                </c:ext>
              </c:extLst>
            </c:dLbl>
            <c:dLbl>
              <c:idx val="8"/>
              <c:tx>
                <c:strRef>
                  <c:f>[1]公会計指標分析・財政指標組合せ分析表!$BX$72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{B225EF39-C6C1-4757-AC62-71C9ED5D650F}</c15:txfldGUID>
                      <c15:f>[1]公会計指標分析・財政指標組合せ分析表!$BX$72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164-43DA-8BBA-1784C834FBE2}"/>
                </c:ext>
              </c:extLst>
            </c:dLbl>
            <c:dLbl>
              <c:idx val="16"/>
              <c:tx>
                <c:strRef>
                  <c:f>[1]公会計指標分析・財政指標組合せ分析表!$CF$72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{2798831E-4F44-4342-8A2D-298574AB3544}</c15:txfldGUID>
                      <c15:f>[1]公会計指標分析・財政指標組合せ分析表!$CF$72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164-43DA-8BBA-1784C834FBE2}"/>
                </c:ext>
              </c:extLst>
            </c:dLbl>
            <c:dLbl>
              <c:idx val="24"/>
              <c:tx>
                <c:strRef>
                  <c:f>[1]公会計指標分析・財政指標組合せ分析表!$CN$72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{D6445B6C-BBBF-4823-BB10-E2120DFFD70A}</c15:txfldGUID>
                      <c15:f>[1]公会計指標分析・財政指標組合せ分析表!$CN$72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164-43DA-8BBA-1784C834FBE2}"/>
                </c:ext>
              </c:extLst>
            </c:dLbl>
            <c:dLbl>
              <c:idx val="32"/>
              <c:tx>
                <c:strRef>
                  <c:f>[1]公会計指標分析・財政指標組合せ分析表!$CV$72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{255A5772-5B50-420C-8A5F-35596848758E}</c15:txfldGUID>
                      <c15:f>[1]公会計指標分析・財政指標組合せ分析表!$CV$72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164-43DA-8BBA-1784C834FBE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6.4</c:v>
                </c:pt>
                <c:pt idx="8">
                  <c:v>5.4</c:v>
                </c:pt>
                <c:pt idx="16">
                  <c:v>4.7</c:v>
                </c:pt>
                <c:pt idx="24">
                  <c:v>5.4</c:v>
                </c:pt>
                <c:pt idx="32">
                  <c:v>6.3</c:v>
                </c:pt>
              </c:numCache>
            </c:numRef>
          </c:xVal>
          <c:yVal>
            <c:numRef>
              <c:f>[1]公会計指標分析・財政指標組合せ分析表!$BP$73:$DC$73</c:f>
              <c:numCache>
                <c:formatCode>General</c:formatCode>
                <c:ptCount val="40"/>
              </c:numCache>
            </c:numRef>
          </c:yVal>
          <c:smooth val="0"/>
          <c:extLst>
            <c:ext xmlns:c16="http://schemas.microsoft.com/office/drawing/2014/chart" uri="{C3380CC4-5D6E-409C-BE32-E72D297353CC}">
              <c16:uniqueId val="{00000009-8164-43DA-8BBA-1784C834FBE2}"/>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[1]公会計指標分析・財政指標組合せ分析表!$BP$72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{829B3AB7-6E7F-4CDB-8051-8E343E69FEA1}</c15:txfldGUID>
                      <c15:f>[1]公会計指標分析・財政指標組合せ分析表!$BP$72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164-43DA-8BBA-1784C834FBE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{71137147-31EE-4015-8B02-2CC75C350F08}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164-43DA-8BBA-1784C834FBE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{650CB3C5-29C9-4DB9-A1EA-8266D1F0EA7A}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164-43DA-8BBA-1784C834FBE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{059BEB3E-81B7-442D-AFE6-DFF5DA1DAA61}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164-43DA-8BBA-1784C834FBE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{76280FD9-8EE5-468A-BF63-2AAC735F4046}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164-43DA-8BBA-1784C834FBE2}"/>
                </c:ext>
              </c:extLst>
            </c:dLbl>
            <c:dLbl>
              <c:idx val="8"/>
              <c:tx>
                <c:strRef>
                  <c:f>[1]公会計指標分析・財政指標組合せ分析表!$BX$72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{9B5C92D9-EFBD-4563-95B4-93B38A197A70}</c15:txfldGUID>
                      <c15:f>[1]公会計指標分析・財政指標組合せ分析表!$BX$72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164-43DA-8BBA-1784C834FBE2}"/>
                </c:ext>
              </c:extLst>
            </c:dLbl>
            <c:dLbl>
              <c:idx val="16"/>
              <c:tx>
                <c:strRef>
                  <c:f>[1]公会計指標分析・財政指標組合せ分析表!$CF$72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{C49E2BBF-484B-46D5-AED9-632BCAB6D6D2}</c15:txfldGUID>
                      <c15:f>[1]公会計指標分析・財政指標組合せ分析表!$CF$72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164-43DA-8BBA-1784C834FBE2}"/>
                </c:ext>
              </c:extLst>
            </c:dLbl>
            <c:dLbl>
              <c:idx val="24"/>
              <c:tx>
                <c:strRef>
                  <c:f>[1]公会計指標分析・財政指標組合せ分析表!$CN$72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{BA478CD8-F9E8-48C2-A010-BF98555FE54A}</c15:txfldGUID>
                      <c15:f>[1]公会計指標分析・財政指標組合せ分析表!$CN$72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164-43DA-8BBA-1784C834FBE2}"/>
                </c:ext>
              </c:extLst>
            </c:dLbl>
            <c:dLbl>
              <c:idx val="32"/>
              <c:tx>
                <c:strRef>
                  <c:f>[1]公会計指標分析・財政指標組合せ分析表!$CV$72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{0EAE9731-DC4E-41F1-B623-8D654FD7A4E3}</c15:txfldGUID>
                      <c15:f>[1]公会計指標分析・財政指標組合せ分析表!$CV$72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164-43DA-8BBA-1784C834FBE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6.4</c:v>
                </c:pt>
                <c:pt idx="8">
                  <c:v>6</c:v>
                </c:pt>
                <c:pt idx="16">
                  <c:v>5.6</c:v>
                </c:pt>
                <c:pt idx="24">
                  <c:v>5.3</c:v>
                </c:pt>
                <c:pt idx="32">
                  <c:v>5.8</c:v>
                </c:pt>
              </c:numCache>
            </c:numRef>
          </c:xVal>
          <c:yVal>
            <c:numRef>
              <c:f>[1]公会計指標分析・財政指標組合せ分析表!$BP$77:$DC$77</c:f>
              <c:numCache>
                <c:formatCode>General</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164-43DA-8BBA-1784C834FBE2}"/>
            </c:ext>
          </c:extLst>
        </c:ser>
        <c:dLbls>
          <c:showLegendKey val="0"/>
          <c:showVal val="1"/>
          <c:showCatName val="0"/>
          <c:showSerName val="0"/>
          <c:showPercent val="0"/>
          <c:showBubbleSize val="0"/>
        </c:dLbls>
        <c:axId val="84219776"/>
        <c:axId val="84234240"/>
      </c:scatterChart>
      <c:valAx>
        <c:axId val="84219776"/>
        <c:scaling>
          <c:orientation val="minMax"/>
          <c:max val="6.5"/>
          <c:min val="5.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算定の分子となる元利償還金の額は、地方債の発行額を計画的に抑制してきたことで適正なバランスを保っている。</a:t>
          </a:r>
          <a:endParaRPr lang="ja-JP" altLang="ja-JP" sz="1400">
            <a:effectLst/>
            <a:latin typeface="ＭＳ 明朝" panose="02020609040205080304" pitchFamily="17" charset="-128"/>
            <a:ea typeface="ＭＳ 明朝" panose="02020609040205080304" pitchFamily="17" charset="-128"/>
          </a:endParaRPr>
        </a:p>
        <a:p>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しかし、公共施設の老朽化が進み更新時期に至る施設が増加傾向にあることから、地方債発行計画も含めた公共施設等の総合管理計画に基づき、健全な地方債運用に努める。</a:t>
          </a:r>
          <a:endParaRPr lang="ja-JP" altLang="ja-JP" sz="1400">
            <a:effectLst/>
            <a:latin typeface="ＭＳ 明朝" panose="02020609040205080304" pitchFamily="17" charset="-128"/>
            <a:ea typeface="ＭＳ 明朝" panose="02020609040205080304" pitchFamily="17"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今後も積立資金余力がある年度では計画的な積立を行い、将来への財政負担の軽減・平準化に努める。</a:t>
          </a:r>
          <a:endParaRPr lang="ja-JP" altLang="ja-JP" sz="1100">
            <a:effectLst/>
            <a:latin typeface="ＭＳ 明朝" panose="02020609040205080304" pitchFamily="17" charset="-128"/>
            <a:ea typeface="ＭＳ 明朝" panose="02020609040205080304" pitchFamily="17"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将来負担比率は、昨年度に続きマイナスとなった。その要因として、財政調整基金の継続的な積み立てにより基金全体での残高が確保されている状況と、地方債の年度発行額を一定に抑制したきたことによる。</a:t>
          </a:r>
          <a:endParaRPr lang="ja-JP" altLang="ja-JP" sz="1800">
            <a:effectLst/>
          </a:endParaRPr>
        </a:p>
        <a:p>
          <a:r>
            <a:rPr kumimoji="1" lang="ja-JP" altLang="ja-JP" sz="1400">
              <a:solidFill>
                <a:schemeClr val="dk1"/>
              </a:solidFill>
              <a:effectLst/>
              <a:latin typeface="+mn-lt"/>
              <a:ea typeface="+mn-ea"/>
              <a:cs typeface="+mn-cs"/>
            </a:rPr>
            <a:t>しかしながら、沖縄振興特別交付金を活用した各事業や公共施設等の老朽化への対応が増えていくことが予測されることから、これまでの状況を維持し財政健全化に努める。</a:t>
          </a:r>
          <a:endParaRPr lang="ja-JP" altLang="ja-JP" sz="18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沖縄県与那国町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20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2000">
              <a:solidFill>
                <a:schemeClr val="dk1"/>
              </a:solidFill>
              <a:effectLst/>
              <a:latin typeface="ＭＳ 明朝" panose="02020609040205080304" pitchFamily="17" charset="-128"/>
              <a:ea typeface="ＭＳ 明朝" panose="02020609040205080304" pitchFamily="17" charset="-128"/>
              <a:cs typeface="+mn-cs"/>
            </a:rPr>
            <a:t>　基金の増の主な理由は財政調整基金の積み立てによるものである。</a:t>
          </a:r>
          <a:endParaRPr kumimoji="1" lang="en-US" altLang="ja-JP" sz="20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公共施設の減価償却が進んでいるため、今後長寿命化や建て替えなどで大きな支出が見込まれていることから基金の計画的な積み立てを行っていく。</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2000">
              <a:solidFill>
                <a:schemeClr val="dk1"/>
              </a:solidFill>
              <a:effectLst/>
              <a:latin typeface="ＭＳ 明朝" panose="02020609040205080304" pitchFamily="17" charset="-128"/>
              <a:ea typeface="ＭＳ 明朝" panose="02020609040205080304" pitchFamily="17" charset="-128"/>
              <a:cs typeface="+mn-cs"/>
            </a:rPr>
            <a:t>その他特定目的基金の使途は主に庁舎建設基金である。</a:t>
          </a:r>
          <a:endParaRPr kumimoji="1" lang="en-US" altLang="ja-JP" sz="24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2000">
              <a:solidFill>
                <a:schemeClr val="dk1"/>
              </a:solidFill>
              <a:effectLst/>
              <a:latin typeface="ＭＳ 明朝" panose="02020609040205080304" pitchFamily="17" charset="-128"/>
              <a:ea typeface="ＭＳ 明朝" panose="02020609040205080304" pitchFamily="17" charset="-128"/>
              <a:cs typeface="+mn-cs"/>
            </a:rPr>
            <a:t>その他特定目的基金の減少要因は、主に庁舎建設基金の取り崩しによる。</a:t>
          </a:r>
          <a:endParaRPr lang="ja-JP" altLang="ja-JP" sz="2000">
            <a:effectLst/>
            <a:latin typeface="ＭＳ 明朝" panose="02020609040205080304" pitchFamily="17" charset="-128"/>
            <a:ea typeface="ＭＳ 明朝" panose="02020609040205080304" pitchFamily="17"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24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2400">
              <a:solidFill>
                <a:schemeClr val="dk1"/>
              </a:solidFill>
              <a:effectLst/>
              <a:latin typeface="ＭＳ 明朝" panose="02020609040205080304" pitchFamily="17" charset="-128"/>
              <a:ea typeface="ＭＳ 明朝" panose="02020609040205080304" pitchFamily="17" charset="-128"/>
              <a:cs typeface="+mn-cs"/>
            </a:rPr>
            <a:t>　</a:t>
          </a:r>
          <a:r>
            <a:rPr kumimoji="1" lang="ja-JP" altLang="en-US" sz="2000">
              <a:solidFill>
                <a:schemeClr val="dk1"/>
              </a:solidFill>
              <a:effectLst/>
              <a:latin typeface="ＭＳ 明朝" panose="02020609040205080304" pitchFamily="17" charset="-128"/>
              <a:ea typeface="ＭＳ 明朝" panose="02020609040205080304" pitchFamily="17" charset="-128"/>
              <a:cs typeface="+mn-cs"/>
            </a:rPr>
            <a:t>令和</a:t>
          </a:r>
          <a:r>
            <a:rPr kumimoji="1" lang="en-US" altLang="ja-JP" sz="2000">
              <a:solidFill>
                <a:schemeClr val="dk1"/>
              </a:solidFill>
              <a:effectLst/>
              <a:latin typeface="ＭＳ 明朝" panose="02020609040205080304" pitchFamily="17" charset="-128"/>
              <a:ea typeface="ＭＳ 明朝" panose="02020609040205080304" pitchFamily="17" charset="-128"/>
              <a:cs typeface="+mn-cs"/>
            </a:rPr>
            <a:t>2</a:t>
          </a:r>
          <a:r>
            <a:rPr kumimoji="1" lang="ja-JP" altLang="en-US" sz="2000">
              <a:solidFill>
                <a:schemeClr val="dk1"/>
              </a:solidFill>
              <a:effectLst/>
              <a:latin typeface="ＭＳ 明朝" panose="02020609040205080304" pitchFamily="17" charset="-128"/>
              <a:ea typeface="ＭＳ 明朝" panose="02020609040205080304" pitchFamily="17" charset="-128"/>
              <a:cs typeface="+mn-cs"/>
            </a:rPr>
            <a:t>年度着工予定だった庁舎建設が計画見直しになったため基金運用も見直しが必要になる。</a:t>
          </a:r>
          <a:endParaRPr kumimoji="1" lang="en-US" altLang="ja-JP" sz="20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2000">
              <a:solidFill>
                <a:schemeClr val="dk1"/>
              </a:solidFill>
              <a:effectLst/>
              <a:latin typeface="ＭＳ 明朝" panose="02020609040205080304" pitchFamily="17" charset="-128"/>
              <a:ea typeface="ＭＳ 明朝" panose="02020609040205080304" pitchFamily="17" charset="-128"/>
              <a:cs typeface="+mn-cs"/>
            </a:rPr>
            <a:t>　</a:t>
          </a:r>
          <a:endParaRPr kumimoji="1" lang="en-US" altLang="ja-JP" sz="20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4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2400">
              <a:solidFill>
                <a:schemeClr val="dk1"/>
              </a:solidFill>
              <a:effectLst/>
              <a:latin typeface="ＭＳ 明朝" panose="02020609040205080304" pitchFamily="17" charset="-128"/>
              <a:ea typeface="ＭＳ 明朝" panose="02020609040205080304" pitchFamily="17" charset="-128"/>
              <a:cs typeface="+mn-cs"/>
            </a:rPr>
            <a:t>決算剰余金を積み立てたことによる</a:t>
          </a:r>
          <a:r>
            <a:rPr kumimoji="1" lang="ja-JP" altLang="en-US" sz="2400">
              <a:solidFill>
                <a:schemeClr val="dk1"/>
              </a:solidFill>
              <a:effectLst/>
              <a:latin typeface="ＭＳ 明朝" panose="02020609040205080304" pitchFamily="17" charset="-128"/>
              <a:ea typeface="ＭＳ 明朝" panose="02020609040205080304" pitchFamily="17" charset="-128"/>
              <a:cs typeface="+mn-cs"/>
            </a:rPr>
            <a:t>増である</a:t>
          </a:r>
          <a:r>
            <a:rPr kumimoji="1" lang="ja-JP" altLang="ja-JP" sz="2400">
              <a:solidFill>
                <a:schemeClr val="dk1"/>
              </a:solidFill>
              <a:effectLst/>
              <a:latin typeface="ＭＳ 明朝" panose="02020609040205080304" pitchFamily="17" charset="-128"/>
              <a:ea typeface="ＭＳ 明朝" panose="02020609040205080304" pitchFamily="17" charset="-128"/>
              <a:cs typeface="+mn-cs"/>
            </a:rPr>
            <a:t>。</a:t>
          </a:r>
          <a:endParaRPr lang="ja-JP" altLang="ja-JP" sz="3200">
            <a:effectLst/>
            <a:latin typeface="ＭＳ 明朝" panose="02020609040205080304" pitchFamily="17" charset="-128"/>
            <a:ea typeface="ＭＳ 明朝" panose="02020609040205080304" pitchFamily="17"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2000">
              <a:solidFill>
                <a:schemeClr val="dk1"/>
              </a:solidFill>
              <a:effectLst/>
              <a:latin typeface="ＭＳ 明朝" panose="02020609040205080304" pitchFamily="17" charset="-128"/>
              <a:ea typeface="ＭＳ 明朝" panose="02020609040205080304" pitchFamily="17" charset="-128"/>
              <a:cs typeface="+mn-cs"/>
            </a:rPr>
            <a:t>各種計画に基づき、今後予定している支出に備えるための基金運用を行っていく。</a:t>
          </a:r>
          <a:endParaRPr kumimoji="1" lang="en-US" altLang="ja-JP" sz="20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2400">
              <a:solidFill>
                <a:schemeClr val="dk1"/>
              </a:solidFill>
              <a:effectLst/>
              <a:latin typeface="ＭＳ 明朝" panose="02020609040205080304" pitchFamily="17" charset="-128"/>
              <a:ea typeface="ＭＳ 明朝" panose="02020609040205080304" pitchFamily="17" charset="-128"/>
              <a:cs typeface="+mn-cs"/>
            </a:rPr>
            <a:t>減債基金に関しては、増減は無し。</a:t>
          </a:r>
          <a:endParaRPr kumimoji="1" lang="en-US" altLang="ja-JP" sz="28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2400">
              <a:solidFill>
                <a:schemeClr val="dk1"/>
              </a:solidFill>
              <a:effectLst/>
              <a:latin typeface="ＭＳ 明朝" panose="02020609040205080304" pitchFamily="17" charset="-128"/>
              <a:ea typeface="ＭＳ 明朝" panose="02020609040205080304" pitchFamily="17" charset="-128"/>
              <a:cs typeface="+mn-cs"/>
            </a:rPr>
            <a:t>今後とも、当基金に関しては増減は見込んでいない。</a:t>
          </a:r>
          <a:endParaRPr kumimoji="1" lang="en-US" altLang="ja-JP" sz="28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16FF740-52DB-4437-8E7E-07B5C05519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6F31024-390A-406E-AA90-6E8210DF75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C9234021-C8B6-401C-BD40-B6C41DC0FF92}"/>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D2E2BA7E-137E-4B49-B575-8DACAABA3F96}"/>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4A55E28D-BFD6-4961-BB91-EDEC0A2B87C1}"/>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758A6957-974C-4D3F-A6F7-A3EFB6D87BFE}"/>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3B0EAF4C-5566-455F-8D81-7F45FBE1172D}"/>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AE28F481-524B-45B7-A20E-E8F7C500906A}"/>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99EF2F19-621C-4808-A5BC-78CD06A4189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FF8621DF-57BF-4E17-868D-1949C8959EE9}"/>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6AC807D-BF55-4C50-BDCA-1700BCEB842D}"/>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826B42B3-0B00-480E-AF77-2CB2BDB46F9F}"/>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D1FC11C9-58B8-460E-94D6-4B7C35D3F5E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AC7F1E52-F19F-421D-A1E9-C78DF419943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925D6E6C-C39D-4FDF-946A-9961CFACC01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603D9882-AA97-402B-A3F6-52928719AF4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F643D16B-631F-4CD4-942F-4E49ED87819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A8C97272-F410-477D-9744-6A61E47C535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38F770FD-C5D2-432A-B498-042CCF7637B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257CC863-CD8D-445F-BFD8-6C8B321C28E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B224F848-4559-489B-950B-890FB88E3F0E}"/>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9EA413FA-E5DB-4C8D-B768-78C71002ECD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1,716
1,706
28.90
4,315,356
3,885,404
228,320
1,653,952
2,502,802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747A9CA0-B552-43B9-9426-41FEF6695DA7}"/>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8A8F5ED2-905A-47F8-989F-FB3E620E8EF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46C0B725-783D-4F22-B8DB-EF44FCC778A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B8CEDB6D-D6CC-415C-BB61-2DE9C1A8369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20AFFE0B-2433-4F51-8B86-877A1C606E7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B0BD7AA0-D0A4-42F8-8B50-F592977406C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6C3DDF43-F90F-4577-B5B2-D52B00C08CC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B7F09E20-5808-48D3-B2F1-CA175DCDE68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15FBEA11-F2A0-4CCE-AA00-27B0BADAA77E}"/>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A8E7F53C-9FB8-445F-B49A-3A64508E561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1B6E8728-D82A-4C4B-841B-DD54C88A493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1E39B42A-5C33-4C16-A3F2-FC3BC3FA6FC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DBDC4295-AC07-416C-BEF8-026F1D124F7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1AD2DC01-A8EC-4FCD-AAE8-B491A9F6356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BE5C417-666A-4648-9FCC-D41C6D5ABBB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98FC13D4-D1A9-4F0F-B6BE-AA4F4F67A25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485FA931-76D5-4E9A-BDAC-F324DA65B1B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CF333B0D-10E7-43FA-89D1-CD804EBBF005}"/>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14C6EE5F-3DB2-4022-90C5-EA2E0D4C9C09}"/>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0B89F1D2-77D9-45BC-9FA8-A34E143FBCB4}"/>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73E95A14-0491-44A3-8157-D66D255459C7}"/>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595D9F00-4D85-493D-B409-8F2CB9C40CEB}"/>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1D270CA4-A41C-46F9-92E0-4BF1A6F2FEF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4F0549BC-CC52-4212-8645-ECD06DD59F0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8E2FD5F2-A0C3-4EE7-85E7-14AE33709CEF}"/>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7BD0B568-2C81-40DF-9636-6A58DA4C978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37585287-DC1F-4EA2-9E8F-4A2AE9035BB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79BEC6B1-454B-4946-81C5-21C7D990361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52B28607-3D03-465B-BD18-288EC2EF3EE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FEC279E1-811A-4EB1-866B-D01A6C457AA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A8199AFF-A9DB-437B-9E2B-85AE14568A4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134034A9-EF2C-4922-9B1C-7A0CAC29591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7B2A9B1-D67F-4EE8-B80A-36BE6C5C9C0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8E25A811-C6C1-465B-9505-05870C691A7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775ADBA-E0E3-4BBD-B6AE-77377113712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a:solidFill>
                <a:schemeClr val="dk1"/>
              </a:solidFill>
              <a:latin typeface="+mn-lt"/>
              <a:ea typeface="+mn-ea"/>
              <a:cs typeface="+mn-cs"/>
            </a:rPr>
            <a:t>・有形固定資産減価償却率は類似団体より低い水準にあるが、それぞれの公共施設等について施設の状況は様々なため個別施設計画を策定し各施設の維持管理を適切に行えるように取り組んでいく。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706B116C-AC38-4FB2-9981-B78706B711F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AFA4B0E3-E05D-46A6-847B-3C59EB9D9F5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8C6F153B-1EBF-4994-9473-0462FC9CDD88}"/>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89BFBE04-5FAB-48A0-9323-7FD0A9679319}"/>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9AA25E79-0E9A-452F-BDCB-D8E6A0AEC5D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7D056663-8E59-4E73-9884-716C3A75D75D}"/>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FAD82926-B9F1-4A9F-B9D9-CA41F5B7618E}"/>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5B65D71E-06F1-40E0-8EF1-6F6F8A3E8BD3}"/>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7CF6FDC6-5BE8-4A01-B8F5-2A8C2A01DA7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C9CD50FF-42B0-45FB-A822-556877C46145}"/>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1DB7EDAA-2DCC-4406-BC95-05863588AA73}"/>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4A0B4767-07F3-49D7-B5F1-38DAAD247911}"/>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0A6C483C-CF15-4739-89BF-D0284BA4ACAE}"/>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567C13B4-9A97-4067-B945-73CAA9E30925}"/>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1D752636-41DA-4759-8AFC-4008F5D5C68A}"/>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A1BB0071-F89D-4104-BFB0-34D682763F1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320A685A-9EA0-40EC-B91C-DF8EC93F7417}"/>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2175A2D0-4B99-4E2E-9799-72D8A22C92E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81552</xdr:rowOff>
    </xdr:from>
    <xdr:to>
      <xdr:col>23</xdr:col>
      <xdr:colOff>85090</xdr:colOff>
      <xdr:row>33</xdr:row>
      <xdr:rowOff>164465</xdr:rowOff>
    </xdr:to>
    <xdr:cxnSp macro="">
      <xdr:nvCxnSpPr>
        <xdr:cNvPr id="77" name="直線コネクタ 76">
          <a:extLst>
            <a:ext uri="{FF2B5EF4-FFF2-40B4-BE49-F238E27FC236}">
              <a16:creationId xmlns:a16="http://schemas.microsoft.com/office/drawing/2014/main" id="{AF3EA041-526E-41EC-9CB9-A662FC6C63F5}"/>
            </a:ext>
          </a:extLst>
        </xdr:cNvPr>
        <xdr:cNvCxnSpPr/>
      </xdr:nvCxnSpPr>
      <xdr:spPr>
        <a:xfrm flipV="1">
          <a:off x="4760595" y="5310777"/>
          <a:ext cx="1270" cy="1283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168292</xdr:rowOff>
    </xdr:from>
    <xdr:ext cx="405111" cy="259045"/>
    <xdr:sp macro="" textlink="">
      <xdr:nvSpPr>
        <xdr:cNvPr id="78" name="有形固定資産減価償却率最小値テキスト">
          <a:extLst>
            <a:ext uri="{FF2B5EF4-FFF2-40B4-BE49-F238E27FC236}">
              <a16:creationId xmlns:a16="http://schemas.microsoft.com/office/drawing/2014/main" id="{92457985-88D1-48A3-91B2-7F43D96AC94F}"/>
            </a:ext>
          </a:extLst>
        </xdr:cNvPr>
        <xdr:cNvSpPr txBox="1"/>
      </xdr:nvSpPr>
      <xdr:spPr>
        <a:xfrm>
          <a:off x="4813300" y="6597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164465</xdr:rowOff>
    </xdr:from>
    <xdr:to>
      <xdr:col>23</xdr:col>
      <xdr:colOff>174625</xdr:colOff>
      <xdr:row>33</xdr:row>
      <xdr:rowOff>164465</xdr:rowOff>
    </xdr:to>
    <xdr:cxnSp macro="">
      <xdr:nvCxnSpPr>
        <xdr:cNvPr id="79" name="直線コネクタ 78">
          <a:extLst>
            <a:ext uri="{FF2B5EF4-FFF2-40B4-BE49-F238E27FC236}">
              <a16:creationId xmlns:a16="http://schemas.microsoft.com/office/drawing/2014/main" id="{C16459FE-2A78-4C8F-A858-2F76D726426A}"/>
            </a:ext>
          </a:extLst>
        </xdr:cNvPr>
        <xdr:cNvCxnSpPr/>
      </xdr:nvCxnSpPr>
      <xdr:spPr>
        <a:xfrm>
          <a:off x="4673600" y="6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28229</xdr:rowOff>
    </xdr:from>
    <xdr:ext cx="405111" cy="259045"/>
    <xdr:sp macro="" textlink="">
      <xdr:nvSpPr>
        <xdr:cNvPr id="80" name="有形固定資産減価償却率最大値テキスト">
          <a:extLst>
            <a:ext uri="{FF2B5EF4-FFF2-40B4-BE49-F238E27FC236}">
              <a16:creationId xmlns:a16="http://schemas.microsoft.com/office/drawing/2014/main" id="{1AF29075-C812-42B0-B6F2-94A69DCAA75D}"/>
            </a:ext>
          </a:extLst>
        </xdr:cNvPr>
        <xdr:cNvSpPr txBox="1"/>
      </xdr:nvSpPr>
      <xdr:spPr>
        <a:xfrm>
          <a:off x="4813300" y="5086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81552</xdr:rowOff>
    </xdr:from>
    <xdr:to>
      <xdr:col>23</xdr:col>
      <xdr:colOff>174625</xdr:colOff>
      <xdr:row>26</xdr:row>
      <xdr:rowOff>81552</xdr:rowOff>
    </xdr:to>
    <xdr:cxnSp macro="">
      <xdr:nvCxnSpPr>
        <xdr:cNvPr id="81" name="直線コネクタ 80">
          <a:extLst>
            <a:ext uri="{FF2B5EF4-FFF2-40B4-BE49-F238E27FC236}">
              <a16:creationId xmlns:a16="http://schemas.microsoft.com/office/drawing/2014/main" id="{F6BAD436-4E36-4343-AD41-F3F0D46C9A7F}"/>
            </a:ext>
          </a:extLst>
        </xdr:cNvPr>
        <xdr:cNvCxnSpPr/>
      </xdr:nvCxnSpPr>
      <xdr:spPr>
        <a:xfrm>
          <a:off x="4673600" y="531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133276</xdr:rowOff>
    </xdr:from>
    <xdr:ext cx="405111" cy="259045"/>
    <xdr:sp macro="" textlink="">
      <xdr:nvSpPr>
        <xdr:cNvPr id="82" name="有形固定資産減価償却率平均値テキスト">
          <a:extLst>
            <a:ext uri="{FF2B5EF4-FFF2-40B4-BE49-F238E27FC236}">
              <a16:creationId xmlns:a16="http://schemas.microsoft.com/office/drawing/2014/main" id="{01E780E5-7EB9-49A4-A8ED-BBD1A785263C}"/>
            </a:ext>
          </a:extLst>
        </xdr:cNvPr>
        <xdr:cNvSpPr txBox="1"/>
      </xdr:nvSpPr>
      <xdr:spPr>
        <a:xfrm>
          <a:off x="4813300" y="5876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83" name="フローチャート: 判断 82">
          <a:extLst>
            <a:ext uri="{FF2B5EF4-FFF2-40B4-BE49-F238E27FC236}">
              <a16:creationId xmlns:a16="http://schemas.microsoft.com/office/drawing/2014/main" id="{DC9FDBB1-D4A1-49F1-ACD0-61EC8FD669B9}"/>
            </a:ext>
          </a:extLst>
        </xdr:cNvPr>
        <xdr:cNvSpPr/>
      </xdr:nvSpPr>
      <xdr:spPr>
        <a:xfrm>
          <a:off x="47117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139428</xdr:rowOff>
    </xdr:from>
    <xdr:to>
      <xdr:col>19</xdr:col>
      <xdr:colOff>187325</xdr:colOff>
      <xdr:row>30</xdr:row>
      <xdr:rowOff>69578</xdr:rowOff>
    </xdr:to>
    <xdr:sp macro="" textlink="">
      <xdr:nvSpPr>
        <xdr:cNvPr id="84" name="フローチャート: 判断 83">
          <a:extLst>
            <a:ext uri="{FF2B5EF4-FFF2-40B4-BE49-F238E27FC236}">
              <a16:creationId xmlns:a16="http://schemas.microsoft.com/office/drawing/2014/main" id="{53797777-93F2-4A42-9A49-7C599BA7506A}"/>
            </a:ext>
          </a:extLst>
        </xdr:cNvPr>
        <xdr:cNvSpPr/>
      </xdr:nvSpPr>
      <xdr:spPr>
        <a:xfrm>
          <a:off x="40005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34562</xdr:rowOff>
    </xdr:from>
    <xdr:to>
      <xdr:col>15</xdr:col>
      <xdr:colOff>187325</xdr:colOff>
      <xdr:row>29</xdr:row>
      <xdr:rowOff>136162</xdr:rowOff>
    </xdr:to>
    <xdr:sp macro="" textlink="">
      <xdr:nvSpPr>
        <xdr:cNvPr id="85" name="フローチャート: 判断 84">
          <a:extLst>
            <a:ext uri="{FF2B5EF4-FFF2-40B4-BE49-F238E27FC236}">
              <a16:creationId xmlns:a16="http://schemas.microsoft.com/office/drawing/2014/main" id="{33CAD161-D7B1-41BE-9F93-628CCFDC1CCC}"/>
            </a:ext>
          </a:extLst>
        </xdr:cNvPr>
        <xdr:cNvSpPr/>
      </xdr:nvSpPr>
      <xdr:spPr>
        <a:xfrm>
          <a:off x="3238500" y="577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86" name="フローチャート: 判断 85">
          <a:extLst>
            <a:ext uri="{FF2B5EF4-FFF2-40B4-BE49-F238E27FC236}">
              <a16:creationId xmlns:a16="http://schemas.microsoft.com/office/drawing/2014/main" id="{3A0D67E4-2496-43AD-9D52-6E2FB399AAD9}"/>
            </a:ext>
          </a:extLst>
        </xdr:cNvPr>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165917</xdr:rowOff>
    </xdr:from>
    <xdr:to>
      <xdr:col>7</xdr:col>
      <xdr:colOff>187325</xdr:colOff>
      <xdr:row>29</xdr:row>
      <xdr:rowOff>96067</xdr:rowOff>
    </xdr:to>
    <xdr:sp macro="" textlink="">
      <xdr:nvSpPr>
        <xdr:cNvPr id="87" name="フローチャート: 判断 86">
          <a:extLst>
            <a:ext uri="{FF2B5EF4-FFF2-40B4-BE49-F238E27FC236}">
              <a16:creationId xmlns:a16="http://schemas.microsoft.com/office/drawing/2014/main" id="{62DEE36B-C389-46CD-BC84-E68396B0E658}"/>
            </a:ext>
          </a:extLst>
        </xdr:cNvPr>
        <xdr:cNvSpPr/>
      </xdr:nvSpPr>
      <xdr:spPr>
        <a:xfrm>
          <a:off x="1714500" y="573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E3EB2431-75B1-448A-A1F7-0B99D1436B8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C92B6B7B-1680-46B1-A741-D3F554E94F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3BD03B75-5880-4950-929A-9981DB261C6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F2AFD61-7718-4E65-B474-50878086C7D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4B3B21B0-B3BF-43A6-BC51-87F2A2BD22C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51798</xdr:rowOff>
    </xdr:from>
    <xdr:to>
      <xdr:col>23</xdr:col>
      <xdr:colOff>136525</xdr:colOff>
      <xdr:row>28</xdr:row>
      <xdr:rowOff>153398</xdr:rowOff>
    </xdr:to>
    <xdr:sp macro="" textlink="">
      <xdr:nvSpPr>
        <xdr:cNvPr id="93" name="楕円 92">
          <a:extLst>
            <a:ext uri="{FF2B5EF4-FFF2-40B4-BE49-F238E27FC236}">
              <a16:creationId xmlns:a16="http://schemas.microsoft.com/office/drawing/2014/main" id="{2939D778-9713-40A7-9AC0-64E866F4A531}"/>
            </a:ext>
          </a:extLst>
        </xdr:cNvPr>
        <xdr:cNvSpPr/>
      </xdr:nvSpPr>
      <xdr:spPr>
        <a:xfrm>
          <a:off x="4711700" y="562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74675</xdr:rowOff>
    </xdr:from>
    <xdr:ext cx="405111" cy="259045"/>
    <xdr:sp macro="" textlink="">
      <xdr:nvSpPr>
        <xdr:cNvPr id="94" name="有形固定資産減価償却率該当値テキスト">
          <a:extLst>
            <a:ext uri="{FF2B5EF4-FFF2-40B4-BE49-F238E27FC236}">
              <a16:creationId xmlns:a16="http://schemas.microsoft.com/office/drawing/2014/main" id="{0FFD3272-E797-4B8D-AB40-F68906856CCF}"/>
            </a:ext>
          </a:extLst>
        </xdr:cNvPr>
        <xdr:cNvSpPr txBox="1"/>
      </xdr:nvSpPr>
      <xdr:spPr>
        <a:xfrm>
          <a:off x="4813300" y="5475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167731</xdr:rowOff>
    </xdr:from>
    <xdr:to>
      <xdr:col>19</xdr:col>
      <xdr:colOff>187325</xdr:colOff>
      <xdr:row>28</xdr:row>
      <xdr:rowOff>97881</xdr:rowOff>
    </xdr:to>
    <xdr:sp macro="" textlink="">
      <xdr:nvSpPr>
        <xdr:cNvPr id="95" name="楕円 94">
          <a:extLst>
            <a:ext uri="{FF2B5EF4-FFF2-40B4-BE49-F238E27FC236}">
              <a16:creationId xmlns:a16="http://schemas.microsoft.com/office/drawing/2014/main" id="{B48628B2-0D8B-4215-B391-EDAA48B58EF6}"/>
            </a:ext>
          </a:extLst>
        </xdr:cNvPr>
        <xdr:cNvSpPr/>
      </xdr:nvSpPr>
      <xdr:spPr>
        <a:xfrm>
          <a:off x="4000500" y="556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47081</xdr:rowOff>
    </xdr:from>
    <xdr:to>
      <xdr:col>23</xdr:col>
      <xdr:colOff>85725</xdr:colOff>
      <xdr:row>28</xdr:row>
      <xdr:rowOff>102598</xdr:rowOff>
    </xdr:to>
    <xdr:cxnSp macro="">
      <xdr:nvCxnSpPr>
        <xdr:cNvPr id="96" name="直線コネクタ 95">
          <a:extLst>
            <a:ext uri="{FF2B5EF4-FFF2-40B4-BE49-F238E27FC236}">
              <a16:creationId xmlns:a16="http://schemas.microsoft.com/office/drawing/2014/main" id="{77901DBA-FFBD-4699-9C1E-D9185E6EBB26}"/>
            </a:ext>
          </a:extLst>
        </xdr:cNvPr>
        <xdr:cNvCxnSpPr/>
      </xdr:nvCxnSpPr>
      <xdr:spPr>
        <a:xfrm>
          <a:off x="4051300" y="5619206"/>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139972</xdr:rowOff>
    </xdr:from>
    <xdr:to>
      <xdr:col>15</xdr:col>
      <xdr:colOff>187325</xdr:colOff>
      <xdr:row>28</xdr:row>
      <xdr:rowOff>70122</xdr:rowOff>
    </xdr:to>
    <xdr:sp macro="" textlink="">
      <xdr:nvSpPr>
        <xdr:cNvPr id="97" name="楕円 96">
          <a:extLst>
            <a:ext uri="{FF2B5EF4-FFF2-40B4-BE49-F238E27FC236}">
              <a16:creationId xmlns:a16="http://schemas.microsoft.com/office/drawing/2014/main" id="{1A60AC49-7F56-4C19-BD81-9FBF23ABB87A}"/>
            </a:ext>
          </a:extLst>
        </xdr:cNvPr>
        <xdr:cNvSpPr/>
      </xdr:nvSpPr>
      <xdr:spPr>
        <a:xfrm>
          <a:off x="3238500" y="554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19322</xdr:rowOff>
    </xdr:from>
    <xdr:to>
      <xdr:col>19</xdr:col>
      <xdr:colOff>136525</xdr:colOff>
      <xdr:row>28</xdr:row>
      <xdr:rowOff>47081</xdr:rowOff>
    </xdr:to>
    <xdr:cxnSp macro="">
      <xdr:nvCxnSpPr>
        <xdr:cNvPr id="98" name="直線コネクタ 97">
          <a:extLst>
            <a:ext uri="{FF2B5EF4-FFF2-40B4-BE49-F238E27FC236}">
              <a16:creationId xmlns:a16="http://schemas.microsoft.com/office/drawing/2014/main" id="{EDD963AC-B409-462B-972B-559EB0372A46}"/>
            </a:ext>
          </a:extLst>
        </xdr:cNvPr>
        <xdr:cNvCxnSpPr/>
      </xdr:nvCxnSpPr>
      <xdr:spPr>
        <a:xfrm>
          <a:off x="3289300" y="5591447"/>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75202</xdr:rowOff>
    </xdr:from>
    <xdr:to>
      <xdr:col>11</xdr:col>
      <xdr:colOff>187325</xdr:colOff>
      <xdr:row>28</xdr:row>
      <xdr:rowOff>5352</xdr:rowOff>
    </xdr:to>
    <xdr:sp macro="" textlink="">
      <xdr:nvSpPr>
        <xdr:cNvPr id="99" name="楕円 98">
          <a:extLst>
            <a:ext uri="{FF2B5EF4-FFF2-40B4-BE49-F238E27FC236}">
              <a16:creationId xmlns:a16="http://schemas.microsoft.com/office/drawing/2014/main" id="{CE541B4B-1187-42EC-AB28-19D8290A1F0F}"/>
            </a:ext>
          </a:extLst>
        </xdr:cNvPr>
        <xdr:cNvSpPr/>
      </xdr:nvSpPr>
      <xdr:spPr>
        <a:xfrm>
          <a:off x="2476500" y="547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126002</xdr:rowOff>
    </xdr:from>
    <xdr:to>
      <xdr:col>15</xdr:col>
      <xdr:colOff>136525</xdr:colOff>
      <xdr:row>28</xdr:row>
      <xdr:rowOff>19322</xdr:rowOff>
    </xdr:to>
    <xdr:cxnSp macro="">
      <xdr:nvCxnSpPr>
        <xdr:cNvPr id="100" name="直線コネクタ 99">
          <a:extLst>
            <a:ext uri="{FF2B5EF4-FFF2-40B4-BE49-F238E27FC236}">
              <a16:creationId xmlns:a16="http://schemas.microsoft.com/office/drawing/2014/main" id="{5DC56678-3EB5-420D-9E38-45FC50E1C795}"/>
            </a:ext>
          </a:extLst>
        </xdr:cNvPr>
        <xdr:cNvCxnSpPr/>
      </xdr:nvCxnSpPr>
      <xdr:spPr>
        <a:xfrm>
          <a:off x="2527300" y="5526677"/>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4264</xdr:rowOff>
    </xdr:from>
    <xdr:to>
      <xdr:col>7</xdr:col>
      <xdr:colOff>187325</xdr:colOff>
      <xdr:row>27</xdr:row>
      <xdr:rowOff>105864</xdr:rowOff>
    </xdr:to>
    <xdr:sp macro="" textlink="">
      <xdr:nvSpPr>
        <xdr:cNvPr id="101" name="楕円 100">
          <a:extLst>
            <a:ext uri="{FF2B5EF4-FFF2-40B4-BE49-F238E27FC236}">
              <a16:creationId xmlns:a16="http://schemas.microsoft.com/office/drawing/2014/main" id="{74D356C1-1974-4B52-A21E-7C3B57AEC41D}"/>
            </a:ext>
          </a:extLst>
        </xdr:cNvPr>
        <xdr:cNvSpPr/>
      </xdr:nvSpPr>
      <xdr:spPr>
        <a:xfrm>
          <a:off x="1714500" y="540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55064</xdr:rowOff>
    </xdr:from>
    <xdr:to>
      <xdr:col>11</xdr:col>
      <xdr:colOff>136525</xdr:colOff>
      <xdr:row>27</xdr:row>
      <xdr:rowOff>126002</xdr:rowOff>
    </xdr:to>
    <xdr:cxnSp macro="">
      <xdr:nvCxnSpPr>
        <xdr:cNvPr id="102" name="直線コネクタ 101">
          <a:extLst>
            <a:ext uri="{FF2B5EF4-FFF2-40B4-BE49-F238E27FC236}">
              <a16:creationId xmlns:a16="http://schemas.microsoft.com/office/drawing/2014/main" id="{FD0FB01F-0E5A-4B46-B886-7ACA052E2966}"/>
            </a:ext>
          </a:extLst>
        </xdr:cNvPr>
        <xdr:cNvCxnSpPr/>
      </xdr:nvCxnSpPr>
      <xdr:spPr>
        <a:xfrm>
          <a:off x="1765300" y="5455739"/>
          <a:ext cx="762000" cy="7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60705</xdr:rowOff>
    </xdr:from>
    <xdr:ext cx="405111" cy="259045"/>
    <xdr:sp macro="" textlink="">
      <xdr:nvSpPr>
        <xdr:cNvPr id="103" name="n_1aveValue有形固定資産減価償却率">
          <a:extLst>
            <a:ext uri="{FF2B5EF4-FFF2-40B4-BE49-F238E27FC236}">
              <a16:creationId xmlns:a16="http://schemas.microsoft.com/office/drawing/2014/main" id="{FE13EAF2-404C-4F9C-9CFD-6751E45217E4}"/>
            </a:ext>
          </a:extLst>
        </xdr:cNvPr>
        <xdr:cNvSpPr txBox="1"/>
      </xdr:nvSpPr>
      <xdr:spPr>
        <a:xfrm>
          <a:off x="3836044" y="5975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127289</xdr:rowOff>
    </xdr:from>
    <xdr:ext cx="405111" cy="259045"/>
    <xdr:sp macro="" textlink="">
      <xdr:nvSpPr>
        <xdr:cNvPr id="104" name="n_2aveValue有形固定資産減価償却率">
          <a:extLst>
            <a:ext uri="{FF2B5EF4-FFF2-40B4-BE49-F238E27FC236}">
              <a16:creationId xmlns:a16="http://schemas.microsoft.com/office/drawing/2014/main" id="{2BE9E749-A2D7-4492-B218-6AA3BCA86F00}"/>
            </a:ext>
          </a:extLst>
        </xdr:cNvPr>
        <xdr:cNvSpPr txBox="1"/>
      </xdr:nvSpPr>
      <xdr:spPr>
        <a:xfrm>
          <a:off x="3086744" y="5870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99530</xdr:rowOff>
    </xdr:from>
    <xdr:ext cx="405111" cy="259045"/>
    <xdr:sp macro="" textlink="">
      <xdr:nvSpPr>
        <xdr:cNvPr id="105" name="n_3aveValue有形固定資産減価償却率">
          <a:extLst>
            <a:ext uri="{FF2B5EF4-FFF2-40B4-BE49-F238E27FC236}">
              <a16:creationId xmlns:a16="http://schemas.microsoft.com/office/drawing/2014/main" id="{43EE8302-D381-4005-8B82-EF9D0549201A}"/>
            </a:ext>
          </a:extLst>
        </xdr:cNvPr>
        <xdr:cNvSpPr txBox="1"/>
      </xdr:nvSpPr>
      <xdr:spPr>
        <a:xfrm>
          <a:off x="2324744" y="5843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87194</xdr:rowOff>
    </xdr:from>
    <xdr:ext cx="405111" cy="259045"/>
    <xdr:sp macro="" textlink="">
      <xdr:nvSpPr>
        <xdr:cNvPr id="106" name="n_4aveValue有形固定資産減価償却率">
          <a:extLst>
            <a:ext uri="{FF2B5EF4-FFF2-40B4-BE49-F238E27FC236}">
              <a16:creationId xmlns:a16="http://schemas.microsoft.com/office/drawing/2014/main" id="{AEC11EAA-6DF2-45D2-B070-3BC8CD2A1B92}"/>
            </a:ext>
          </a:extLst>
        </xdr:cNvPr>
        <xdr:cNvSpPr txBox="1"/>
      </xdr:nvSpPr>
      <xdr:spPr>
        <a:xfrm>
          <a:off x="1562744" y="5830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114408</xdr:rowOff>
    </xdr:from>
    <xdr:ext cx="405111" cy="259045"/>
    <xdr:sp macro="" textlink="">
      <xdr:nvSpPr>
        <xdr:cNvPr id="107" name="n_1mainValue有形固定資産減価償却率">
          <a:extLst>
            <a:ext uri="{FF2B5EF4-FFF2-40B4-BE49-F238E27FC236}">
              <a16:creationId xmlns:a16="http://schemas.microsoft.com/office/drawing/2014/main" id="{8D942FAA-E2BD-47F0-8AC6-9AD758F903DD}"/>
            </a:ext>
          </a:extLst>
        </xdr:cNvPr>
        <xdr:cNvSpPr txBox="1"/>
      </xdr:nvSpPr>
      <xdr:spPr>
        <a:xfrm>
          <a:off x="3836044" y="53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86649</xdr:rowOff>
    </xdr:from>
    <xdr:ext cx="405111" cy="259045"/>
    <xdr:sp macro="" textlink="">
      <xdr:nvSpPr>
        <xdr:cNvPr id="108" name="n_2mainValue有形固定資産減価償却率">
          <a:extLst>
            <a:ext uri="{FF2B5EF4-FFF2-40B4-BE49-F238E27FC236}">
              <a16:creationId xmlns:a16="http://schemas.microsoft.com/office/drawing/2014/main" id="{B0E8F23F-A934-4F3E-92BF-C0A98B134029}"/>
            </a:ext>
          </a:extLst>
        </xdr:cNvPr>
        <xdr:cNvSpPr txBox="1"/>
      </xdr:nvSpPr>
      <xdr:spPr>
        <a:xfrm>
          <a:off x="3086744" y="531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21879</xdr:rowOff>
    </xdr:from>
    <xdr:ext cx="405111" cy="259045"/>
    <xdr:sp macro="" textlink="">
      <xdr:nvSpPr>
        <xdr:cNvPr id="109" name="n_3mainValue有形固定資産減価償却率">
          <a:extLst>
            <a:ext uri="{FF2B5EF4-FFF2-40B4-BE49-F238E27FC236}">
              <a16:creationId xmlns:a16="http://schemas.microsoft.com/office/drawing/2014/main" id="{5580376B-D438-49A0-B6EB-1128E49101AB}"/>
            </a:ext>
          </a:extLst>
        </xdr:cNvPr>
        <xdr:cNvSpPr txBox="1"/>
      </xdr:nvSpPr>
      <xdr:spPr>
        <a:xfrm>
          <a:off x="2324744" y="5251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122391</xdr:rowOff>
    </xdr:from>
    <xdr:ext cx="405111" cy="259045"/>
    <xdr:sp macro="" textlink="">
      <xdr:nvSpPr>
        <xdr:cNvPr id="110" name="n_4mainValue有形固定資産減価償却率">
          <a:extLst>
            <a:ext uri="{FF2B5EF4-FFF2-40B4-BE49-F238E27FC236}">
              <a16:creationId xmlns:a16="http://schemas.microsoft.com/office/drawing/2014/main" id="{B3EB503B-0606-4443-B66A-301ACA98BA99}"/>
            </a:ext>
          </a:extLst>
        </xdr:cNvPr>
        <xdr:cNvSpPr txBox="1"/>
      </xdr:nvSpPr>
      <xdr:spPr>
        <a:xfrm>
          <a:off x="1562744" y="5180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53B7A874-A834-47B9-BBCC-41F57C8977C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2F99CD31-6390-40D2-B5F1-EE6555ABED6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5A27526A-542A-4A4E-B751-411BF2070D7A}"/>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01739040-210F-4D47-9078-4CA44D330FA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AAE8BB9-357D-415C-BE56-D122CAAE48C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4D1E87A-0CAD-473E-8BEF-8E7C63A6F6E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78E6EBDD-1211-4EB6-B9C4-26092427316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1BC98EC3-E263-4659-845E-536CC53A9F5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2835A376-175F-411C-B429-37F8BF9421E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110DBF1A-18BA-4723-AAB5-11BAF8F6EDC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B428F576-381E-404B-9954-792B9E3D178A}"/>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41BAC265-9868-4264-B1C9-825EFDCBB42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4068DB8F-BEC4-44C1-84A0-27A33CEF287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a:solidFill>
                <a:schemeClr val="dk1"/>
              </a:solidFill>
              <a:latin typeface="+mn-lt"/>
              <a:ea typeface="+mn-ea"/>
              <a:cs typeface="+mn-cs"/>
            </a:rPr>
            <a:t>・債務償還比率は類似団体平均を下回っており、</a:t>
          </a:r>
          <a:r>
            <a:rPr kumimoji="1" lang="ja-JP" altLang="ja-JP" sz="1100">
              <a:solidFill>
                <a:schemeClr val="dk1"/>
              </a:solidFill>
              <a:effectLst/>
              <a:latin typeface="+mn-lt"/>
              <a:ea typeface="+mn-ea"/>
              <a:cs typeface="+mn-cs"/>
            </a:rPr>
            <a:t>地方債の発行額を計画的に抑制してきた</a:t>
          </a:r>
          <a:r>
            <a:rPr kumimoji="1" lang="ja-JP" altLang="en-US" sz="1100">
              <a:solidFill>
                <a:schemeClr val="dk1"/>
              </a:solidFill>
              <a:effectLst/>
              <a:latin typeface="+mn-lt"/>
              <a:ea typeface="+mn-ea"/>
              <a:cs typeface="+mn-cs"/>
            </a:rPr>
            <a:t>ためである</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しかし、公共施設の老朽化が進み更新時期に至る施設が増加傾向にあることから、地方債発行計画も含めた公共施設等の総合管理計画に基づき、健全な地方債運用に努める。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F9DEEFCA-9B6B-4D36-9C28-86BE5FECC7E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72516D68-39A1-4517-A5E0-6D4D46744C3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5153A0B4-BA8C-427E-8E11-D80837004025}"/>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15CE17D3-A422-436D-948F-C0AFB9EC657D}"/>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0A904750-A456-4548-8722-3E62682F37B4}"/>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1A207875-5599-447F-9C9D-597DC1C61C95}"/>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462844CF-0FDD-4CAD-90D2-6BF11B600641}"/>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8875E3E6-67E9-4E73-AF06-5E4241D98B2E}"/>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45A1AF82-D76C-4A0A-9BDD-5B83774E0494}"/>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DE1BA157-6097-4AAC-8815-94824702CBF7}"/>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D9D52522-40EF-46E2-A364-5C4315521CE2}"/>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07C2CC50-88AD-4367-A205-0DAABD5660B4}"/>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2B9694B5-F5F5-4E48-81BD-12B686D660D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55F91F2B-948A-40BF-90ED-C41F7611590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A854DA6-C42D-45FB-8153-F6C6472315A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36565</xdr:rowOff>
    </xdr:to>
    <xdr:cxnSp macro="">
      <xdr:nvCxnSpPr>
        <xdr:cNvPr id="139" name="直線コネクタ 138">
          <a:extLst>
            <a:ext uri="{FF2B5EF4-FFF2-40B4-BE49-F238E27FC236}">
              <a16:creationId xmlns:a16="http://schemas.microsoft.com/office/drawing/2014/main" id="{E96E5671-1BA9-4F7F-A6E7-F818EB6AAAEC}"/>
            </a:ext>
          </a:extLst>
        </xdr:cNvPr>
        <xdr:cNvCxnSpPr/>
      </xdr:nvCxnSpPr>
      <xdr:spPr>
        <a:xfrm flipV="1">
          <a:off x="14793595" y="5312833"/>
          <a:ext cx="1269" cy="149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40392</xdr:rowOff>
    </xdr:from>
    <xdr:ext cx="469744" cy="259045"/>
    <xdr:sp macro="" textlink="">
      <xdr:nvSpPr>
        <xdr:cNvPr id="140" name="債務償還比率最小値テキスト">
          <a:extLst>
            <a:ext uri="{FF2B5EF4-FFF2-40B4-BE49-F238E27FC236}">
              <a16:creationId xmlns:a16="http://schemas.microsoft.com/office/drawing/2014/main" id="{DB8F170A-0063-49A8-B482-CA0261A4E00E}"/>
            </a:ext>
          </a:extLst>
        </xdr:cNvPr>
        <xdr:cNvSpPr txBox="1"/>
      </xdr:nvSpPr>
      <xdr:spPr>
        <a:xfrm>
          <a:off x="14846300" y="6812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36565</xdr:rowOff>
    </xdr:from>
    <xdr:to>
      <xdr:col>76</xdr:col>
      <xdr:colOff>111125</xdr:colOff>
      <xdr:row>35</xdr:row>
      <xdr:rowOff>36565</xdr:rowOff>
    </xdr:to>
    <xdr:cxnSp macro="">
      <xdr:nvCxnSpPr>
        <xdr:cNvPr id="141" name="直線コネクタ 140">
          <a:extLst>
            <a:ext uri="{FF2B5EF4-FFF2-40B4-BE49-F238E27FC236}">
              <a16:creationId xmlns:a16="http://schemas.microsoft.com/office/drawing/2014/main" id="{75A30C90-BDD6-4CD0-B16C-17481754EC5B}"/>
            </a:ext>
          </a:extLst>
        </xdr:cNvPr>
        <xdr:cNvCxnSpPr/>
      </xdr:nvCxnSpPr>
      <xdr:spPr>
        <a:xfrm>
          <a:off x="14706600" y="680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32D5D9A8-311A-4BED-82FC-000810BBEC75}"/>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32B894CA-9208-4D49-A377-C1E9D9438ABD}"/>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164006</xdr:rowOff>
    </xdr:from>
    <xdr:ext cx="469744" cy="259045"/>
    <xdr:sp macro="" textlink="">
      <xdr:nvSpPr>
        <xdr:cNvPr id="144" name="債務償還比率平均値テキスト">
          <a:extLst>
            <a:ext uri="{FF2B5EF4-FFF2-40B4-BE49-F238E27FC236}">
              <a16:creationId xmlns:a16="http://schemas.microsoft.com/office/drawing/2014/main" id="{2C1BE75E-10EA-4CF8-9424-4520B9E5F3C9}"/>
            </a:ext>
          </a:extLst>
        </xdr:cNvPr>
        <xdr:cNvSpPr txBox="1"/>
      </xdr:nvSpPr>
      <xdr:spPr>
        <a:xfrm>
          <a:off x="14846300" y="5736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14129</xdr:rowOff>
    </xdr:from>
    <xdr:to>
      <xdr:col>76</xdr:col>
      <xdr:colOff>73025</xdr:colOff>
      <xdr:row>29</xdr:row>
      <xdr:rowOff>115729</xdr:rowOff>
    </xdr:to>
    <xdr:sp macro="" textlink="">
      <xdr:nvSpPr>
        <xdr:cNvPr id="145" name="フローチャート: 判断 144">
          <a:extLst>
            <a:ext uri="{FF2B5EF4-FFF2-40B4-BE49-F238E27FC236}">
              <a16:creationId xmlns:a16="http://schemas.microsoft.com/office/drawing/2014/main" id="{C88E50FB-559F-473B-B6B5-78BE8B639149}"/>
            </a:ext>
          </a:extLst>
        </xdr:cNvPr>
        <xdr:cNvSpPr/>
      </xdr:nvSpPr>
      <xdr:spPr>
        <a:xfrm>
          <a:off x="147447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109474</xdr:rowOff>
    </xdr:from>
    <xdr:to>
      <xdr:col>72</xdr:col>
      <xdr:colOff>123825</xdr:colOff>
      <xdr:row>29</xdr:row>
      <xdr:rowOff>39624</xdr:rowOff>
    </xdr:to>
    <xdr:sp macro="" textlink="">
      <xdr:nvSpPr>
        <xdr:cNvPr id="146" name="フローチャート: 判断 145">
          <a:extLst>
            <a:ext uri="{FF2B5EF4-FFF2-40B4-BE49-F238E27FC236}">
              <a16:creationId xmlns:a16="http://schemas.microsoft.com/office/drawing/2014/main" id="{46350626-46A6-42AB-8FF4-D1E084D43A47}"/>
            </a:ext>
          </a:extLst>
        </xdr:cNvPr>
        <xdr:cNvSpPr/>
      </xdr:nvSpPr>
      <xdr:spPr>
        <a:xfrm>
          <a:off x="14033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144918</xdr:rowOff>
    </xdr:from>
    <xdr:to>
      <xdr:col>68</xdr:col>
      <xdr:colOff>123825</xdr:colOff>
      <xdr:row>29</xdr:row>
      <xdr:rowOff>75068</xdr:rowOff>
    </xdr:to>
    <xdr:sp macro="" textlink="">
      <xdr:nvSpPr>
        <xdr:cNvPr id="147" name="フローチャート: 判断 146">
          <a:extLst>
            <a:ext uri="{FF2B5EF4-FFF2-40B4-BE49-F238E27FC236}">
              <a16:creationId xmlns:a16="http://schemas.microsoft.com/office/drawing/2014/main" id="{46B3489A-26EC-4747-865D-6D6068773F12}"/>
            </a:ext>
          </a:extLst>
        </xdr:cNvPr>
        <xdr:cNvSpPr/>
      </xdr:nvSpPr>
      <xdr:spPr>
        <a:xfrm>
          <a:off x="13271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21146</xdr:rowOff>
    </xdr:from>
    <xdr:to>
      <xdr:col>64</xdr:col>
      <xdr:colOff>123825</xdr:colOff>
      <xdr:row>29</xdr:row>
      <xdr:rowOff>122746</xdr:rowOff>
    </xdr:to>
    <xdr:sp macro="" textlink="">
      <xdr:nvSpPr>
        <xdr:cNvPr id="148" name="フローチャート: 判断 147">
          <a:extLst>
            <a:ext uri="{FF2B5EF4-FFF2-40B4-BE49-F238E27FC236}">
              <a16:creationId xmlns:a16="http://schemas.microsoft.com/office/drawing/2014/main" id="{B8B49B33-4C94-4857-BE59-A3F21BD9925C}"/>
            </a:ext>
          </a:extLst>
        </xdr:cNvPr>
        <xdr:cNvSpPr/>
      </xdr:nvSpPr>
      <xdr:spPr>
        <a:xfrm>
          <a:off x="12509500" y="576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48482</xdr:rowOff>
    </xdr:from>
    <xdr:to>
      <xdr:col>60</xdr:col>
      <xdr:colOff>123825</xdr:colOff>
      <xdr:row>28</xdr:row>
      <xdr:rowOff>150082</xdr:rowOff>
    </xdr:to>
    <xdr:sp macro="" textlink="">
      <xdr:nvSpPr>
        <xdr:cNvPr id="149" name="フローチャート: 判断 148">
          <a:extLst>
            <a:ext uri="{FF2B5EF4-FFF2-40B4-BE49-F238E27FC236}">
              <a16:creationId xmlns:a16="http://schemas.microsoft.com/office/drawing/2014/main" id="{458C17DD-5D77-4CE0-BC27-7E1C75092074}"/>
            </a:ext>
          </a:extLst>
        </xdr:cNvPr>
        <xdr:cNvSpPr/>
      </xdr:nvSpPr>
      <xdr:spPr>
        <a:xfrm>
          <a:off x="11747500" y="562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7CC41DE8-F7D6-498D-A2EE-D0B391E274F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4F910F27-7C43-41D5-8056-CFDBC38ED37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5FEE9CC9-B480-4547-99AA-24F5DF34495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2D91F610-27B0-470A-AB19-24F6D701846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E9FBDC5E-B4ED-4FE6-81CF-51E54BC78D5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42534</xdr:rowOff>
    </xdr:from>
    <xdr:to>
      <xdr:col>76</xdr:col>
      <xdr:colOff>73025</xdr:colOff>
      <xdr:row>27</xdr:row>
      <xdr:rowOff>144134</xdr:rowOff>
    </xdr:to>
    <xdr:sp macro="" textlink="">
      <xdr:nvSpPr>
        <xdr:cNvPr id="155" name="楕円 154">
          <a:extLst>
            <a:ext uri="{FF2B5EF4-FFF2-40B4-BE49-F238E27FC236}">
              <a16:creationId xmlns:a16="http://schemas.microsoft.com/office/drawing/2014/main" id="{89C7C31A-650F-4246-B53B-EAF2B95E7EB7}"/>
            </a:ext>
          </a:extLst>
        </xdr:cNvPr>
        <xdr:cNvSpPr/>
      </xdr:nvSpPr>
      <xdr:spPr>
        <a:xfrm>
          <a:off x="14744700" y="544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65411</xdr:rowOff>
    </xdr:from>
    <xdr:ext cx="469744" cy="259045"/>
    <xdr:sp macro="" textlink="">
      <xdr:nvSpPr>
        <xdr:cNvPr id="156" name="債務償還比率該当値テキスト">
          <a:extLst>
            <a:ext uri="{FF2B5EF4-FFF2-40B4-BE49-F238E27FC236}">
              <a16:creationId xmlns:a16="http://schemas.microsoft.com/office/drawing/2014/main" id="{A9D8FFC5-C4C8-47FB-8DC4-4D7DEEEEC1E1}"/>
            </a:ext>
          </a:extLst>
        </xdr:cNvPr>
        <xdr:cNvSpPr txBox="1"/>
      </xdr:nvSpPr>
      <xdr:spPr>
        <a:xfrm>
          <a:off x="14846300" y="5294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117369</xdr:rowOff>
    </xdr:from>
    <xdr:to>
      <xdr:col>72</xdr:col>
      <xdr:colOff>123825</xdr:colOff>
      <xdr:row>27</xdr:row>
      <xdr:rowOff>47519</xdr:rowOff>
    </xdr:to>
    <xdr:sp macro="" textlink="">
      <xdr:nvSpPr>
        <xdr:cNvPr id="157" name="楕円 156">
          <a:extLst>
            <a:ext uri="{FF2B5EF4-FFF2-40B4-BE49-F238E27FC236}">
              <a16:creationId xmlns:a16="http://schemas.microsoft.com/office/drawing/2014/main" id="{42E9F494-1C18-45A3-81E5-9F688118908A}"/>
            </a:ext>
          </a:extLst>
        </xdr:cNvPr>
        <xdr:cNvSpPr/>
      </xdr:nvSpPr>
      <xdr:spPr>
        <a:xfrm>
          <a:off x="14033500" y="534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168169</xdr:rowOff>
    </xdr:from>
    <xdr:to>
      <xdr:col>76</xdr:col>
      <xdr:colOff>22225</xdr:colOff>
      <xdr:row>27</xdr:row>
      <xdr:rowOff>93334</xdr:rowOff>
    </xdr:to>
    <xdr:cxnSp macro="">
      <xdr:nvCxnSpPr>
        <xdr:cNvPr id="158" name="直線コネクタ 157">
          <a:extLst>
            <a:ext uri="{FF2B5EF4-FFF2-40B4-BE49-F238E27FC236}">
              <a16:creationId xmlns:a16="http://schemas.microsoft.com/office/drawing/2014/main" id="{8A6FCBAB-3B05-4D25-9313-96613E191EDE}"/>
            </a:ext>
          </a:extLst>
        </xdr:cNvPr>
        <xdr:cNvCxnSpPr/>
      </xdr:nvCxnSpPr>
      <xdr:spPr>
        <a:xfrm>
          <a:off x="14084300" y="5397394"/>
          <a:ext cx="711200" cy="9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94700</xdr:rowOff>
    </xdr:from>
    <xdr:to>
      <xdr:col>68</xdr:col>
      <xdr:colOff>123825</xdr:colOff>
      <xdr:row>27</xdr:row>
      <xdr:rowOff>24850</xdr:rowOff>
    </xdr:to>
    <xdr:sp macro="" textlink="">
      <xdr:nvSpPr>
        <xdr:cNvPr id="159" name="楕円 158">
          <a:extLst>
            <a:ext uri="{FF2B5EF4-FFF2-40B4-BE49-F238E27FC236}">
              <a16:creationId xmlns:a16="http://schemas.microsoft.com/office/drawing/2014/main" id="{77FB86F6-6F88-44C0-AA65-86BB3D3C509D}"/>
            </a:ext>
          </a:extLst>
        </xdr:cNvPr>
        <xdr:cNvSpPr/>
      </xdr:nvSpPr>
      <xdr:spPr>
        <a:xfrm>
          <a:off x="13271500" y="532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145500</xdr:rowOff>
    </xdr:from>
    <xdr:to>
      <xdr:col>72</xdr:col>
      <xdr:colOff>73025</xdr:colOff>
      <xdr:row>26</xdr:row>
      <xdr:rowOff>168169</xdr:rowOff>
    </xdr:to>
    <xdr:cxnSp macro="">
      <xdr:nvCxnSpPr>
        <xdr:cNvPr id="160" name="直線コネクタ 159">
          <a:extLst>
            <a:ext uri="{FF2B5EF4-FFF2-40B4-BE49-F238E27FC236}">
              <a16:creationId xmlns:a16="http://schemas.microsoft.com/office/drawing/2014/main" id="{267E4AD9-89C1-4004-AC0E-C59F558E6505}"/>
            </a:ext>
          </a:extLst>
        </xdr:cNvPr>
        <xdr:cNvCxnSpPr/>
      </xdr:nvCxnSpPr>
      <xdr:spPr>
        <a:xfrm>
          <a:off x="13322300" y="5374725"/>
          <a:ext cx="762000"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152104</xdr:rowOff>
    </xdr:from>
    <xdr:to>
      <xdr:col>64</xdr:col>
      <xdr:colOff>123825</xdr:colOff>
      <xdr:row>28</xdr:row>
      <xdr:rowOff>82254</xdr:rowOff>
    </xdr:to>
    <xdr:sp macro="" textlink="">
      <xdr:nvSpPr>
        <xdr:cNvPr id="161" name="楕円 160">
          <a:extLst>
            <a:ext uri="{FF2B5EF4-FFF2-40B4-BE49-F238E27FC236}">
              <a16:creationId xmlns:a16="http://schemas.microsoft.com/office/drawing/2014/main" id="{BD8A5588-D716-4E57-B96E-C77B378D4CDB}"/>
            </a:ext>
          </a:extLst>
        </xdr:cNvPr>
        <xdr:cNvSpPr/>
      </xdr:nvSpPr>
      <xdr:spPr>
        <a:xfrm>
          <a:off x="12509500" y="555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145500</xdr:rowOff>
    </xdr:from>
    <xdr:to>
      <xdr:col>68</xdr:col>
      <xdr:colOff>73025</xdr:colOff>
      <xdr:row>28</xdr:row>
      <xdr:rowOff>31454</xdr:rowOff>
    </xdr:to>
    <xdr:cxnSp macro="">
      <xdr:nvCxnSpPr>
        <xdr:cNvPr id="162" name="直線コネクタ 161">
          <a:extLst>
            <a:ext uri="{FF2B5EF4-FFF2-40B4-BE49-F238E27FC236}">
              <a16:creationId xmlns:a16="http://schemas.microsoft.com/office/drawing/2014/main" id="{787CA1E4-1BF7-4625-B8BF-696CBEE86B9C}"/>
            </a:ext>
          </a:extLst>
        </xdr:cNvPr>
        <xdr:cNvCxnSpPr/>
      </xdr:nvCxnSpPr>
      <xdr:spPr>
        <a:xfrm flipV="1">
          <a:off x="12560300" y="5374725"/>
          <a:ext cx="762000" cy="22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27083</xdr:rowOff>
    </xdr:from>
    <xdr:to>
      <xdr:col>60</xdr:col>
      <xdr:colOff>123825</xdr:colOff>
      <xdr:row>29</xdr:row>
      <xdr:rowOff>128683</xdr:rowOff>
    </xdr:to>
    <xdr:sp macro="" textlink="">
      <xdr:nvSpPr>
        <xdr:cNvPr id="163" name="楕円 162">
          <a:extLst>
            <a:ext uri="{FF2B5EF4-FFF2-40B4-BE49-F238E27FC236}">
              <a16:creationId xmlns:a16="http://schemas.microsoft.com/office/drawing/2014/main" id="{C994EA09-4C0F-484C-ABEB-E421C3AC2DDC}"/>
            </a:ext>
          </a:extLst>
        </xdr:cNvPr>
        <xdr:cNvSpPr/>
      </xdr:nvSpPr>
      <xdr:spPr>
        <a:xfrm>
          <a:off x="11747500" y="577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31454</xdr:rowOff>
    </xdr:from>
    <xdr:to>
      <xdr:col>64</xdr:col>
      <xdr:colOff>73025</xdr:colOff>
      <xdr:row>29</xdr:row>
      <xdr:rowOff>77883</xdr:rowOff>
    </xdr:to>
    <xdr:cxnSp macro="">
      <xdr:nvCxnSpPr>
        <xdr:cNvPr id="164" name="直線コネクタ 163">
          <a:extLst>
            <a:ext uri="{FF2B5EF4-FFF2-40B4-BE49-F238E27FC236}">
              <a16:creationId xmlns:a16="http://schemas.microsoft.com/office/drawing/2014/main" id="{624A8CD5-D406-408D-95D4-693D2DC1CA5D}"/>
            </a:ext>
          </a:extLst>
        </xdr:cNvPr>
        <xdr:cNvCxnSpPr/>
      </xdr:nvCxnSpPr>
      <xdr:spPr>
        <a:xfrm flipV="1">
          <a:off x="11798300" y="5603579"/>
          <a:ext cx="762000" cy="21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30751</xdr:rowOff>
    </xdr:from>
    <xdr:ext cx="469744" cy="259045"/>
    <xdr:sp macro="" textlink="">
      <xdr:nvSpPr>
        <xdr:cNvPr id="165" name="n_1aveValue債務償還比率">
          <a:extLst>
            <a:ext uri="{FF2B5EF4-FFF2-40B4-BE49-F238E27FC236}">
              <a16:creationId xmlns:a16="http://schemas.microsoft.com/office/drawing/2014/main" id="{D12DB789-FE18-4C06-AC68-D754180236CA}"/>
            </a:ext>
          </a:extLst>
        </xdr:cNvPr>
        <xdr:cNvSpPr txBox="1"/>
      </xdr:nvSpPr>
      <xdr:spPr>
        <a:xfrm>
          <a:off x="13836727" y="577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66195</xdr:rowOff>
    </xdr:from>
    <xdr:ext cx="469744" cy="259045"/>
    <xdr:sp macro="" textlink="">
      <xdr:nvSpPr>
        <xdr:cNvPr id="166" name="n_2aveValue債務償還比率">
          <a:extLst>
            <a:ext uri="{FF2B5EF4-FFF2-40B4-BE49-F238E27FC236}">
              <a16:creationId xmlns:a16="http://schemas.microsoft.com/office/drawing/2014/main" id="{1D464C1D-A132-4969-9FBB-DE848187E2E5}"/>
            </a:ext>
          </a:extLst>
        </xdr:cNvPr>
        <xdr:cNvSpPr txBox="1"/>
      </xdr:nvSpPr>
      <xdr:spPr>
        <a:xfrm>
          <a:off x="13087427" y="580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113873</xdr:rowOff>
    </xdr:from>
    <xdr:ext cx="469744" cy="259045"/>
    <xdr:sp macro="" textlink="">
      <xdr:nvSpPr>
        <xdr:cNvPr id="167" name="n_3aveValue債務償還比率">
          <a:extLst>
            <a:ext uri="{FF2B5EF4-FFF2-40B4-BE49-F238E27FC236}">
              <a16:creationId xmlns:a16="http://schemas.microsoft.com/office/drawing/2014/main" id="{6E2EFA80-2840-49C1-91C1-4516573A158E}"/>
            </a:ext>
          </a:extLst>
        </xdr:cNvPr>
        <xdr:cNvSpPr txBox="1"/>
      </xdr:nvSpPr>
      <xdr:spPr>
        <a:xfrm>
          <a:off x="12325427" y="585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166609</xdr:rowOff>
    </xdr:from>
    <xdr:ext cx="469744" cy="259045"/>
    <xdr:sp macro="" textlink="">
      <xdr:nvSpPr>
        <xdr:cNvPr id="168" name="n_4aveValue債務償還比率">
          <a:extLst>
            <a:ext uri="{FF2B5EF4-FFF2-40B4-BE49-F238E27FC236}">
              <a16:creationId xmlns:a16="http://schemas.microsoft.com/office/drawing/2014/main" id="{8775AB63-D618-4FA3-91D2-7F96C50AC779}"/>
            </a:ext>
          </a:extLst>
        </xdr:cNvPr>
        <xdr:cNvSpPr txBox="1"/>
      </xdr:nvSpPr>
      <xdr:spPr>
        <a:xfrm>
          <a:off x="11563427" y="539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64046</xdr:rowOff>
    </xdr:from>
    <xdr:ext cx="405111" cy="259045"/>
    <xdr:sp macro="" textlink="">
      <xdr:nvSpPr>
        <xdr:cNvPr id="169" name="n_1mainValue債務償還比率">
          <a:extLst>
            <a:ext uri="{FF2B5EF4-FFF2-40B4-BE49-F238E27FC236}">
              <a16:creationId xmlns:a16="http://schemas.microsoft.com/office/drawing/2014/main" id="{506270DB-842E-426E-AA5C-87915F321073}"/>
            </a:ext>
          </a:extLst>
        </xdr:cNvPr>
        <xdr:cNvSpPr txBox="1"/>
      </xdr:nvSpPr>
      <xdr:spPr>
        <a:xfrm>
          <a:off x="13869044" y="512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41377</xdr:rowOff>
    </xdr:from>
    <xdr:ext cx="405111" cy="259045"/>
    <xdr:sp macro="" textlink="">
      <xdr:nvSpPr>
        <xdr:cNvPr id="170" name="n_2mainValue債務償還比率">
          <a:extLst>
            <a:ext uri="{FF2B5EF4-FFF2-40B4-BE49-F238E27FC236}">
              <a16:creationId xmlns:a16="http://schemas.microsoft.com/office/drawing/2014/main" id="{C7BC8DA6-F8F1-4BDD-92A7-301DF4B75574}"/>
            </a:ext>
          </a:extLst>
        </xdr:cNvPr>
        <xdr:cNvSpPr txBox="1"/>
      </xdr:nvSpPr>
      <xdr:spPr>
        <a:xfrm>
          <a:off x="13119744" y="5099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98781</xdr:rowOff>
    </xdr:from>
    <xdr:ext cx="469744" cy="259045"/>
    <xdr:sp macro="" textlink="">
      <xdr:nvSpPr>
        <xdr:cNvPr id="171" name="n_3mainValue債務償還比率">
          <a:extLst>
            <a:ext uri="{FF2B5EF4-FFF2-40B4-BE49-F238E27FC236}">
              <a16:creationId xmlns:a16="http://schemas.microsoft.com/office/drawing/2014/main" id="{F6B61F3B-DCF7-4C42-A9DC-12EB76F58AF7}"/>
            </a:ext>
          </a:extLst>
        </xdr:cNvPr>
        <xdr:cNvSpPr txBox="1"/>
      </xdr:nvSpPr>
      <xdr:spPr>
        <a:xfrm>
          <a:off x="12325427" y="5328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119810</xdr:rowOff>
    </xdr:from>
    <xdr:ext cx="469744" cy="259045"/>
    <xdr:sp macro="" textlink="">
      <xdr:nvSpPr>
        <xdr:cNvPr id="172" name="n_4mainValue債務償還比率">
          <a:extLst>
            <a:ext uri="{FF2B5EF4-FFF2-40B4-BE49-F238E27FC236}">
              <a16:creationId xmlns:a16="http://schemas.microsoft.com/office/drawing/2014/main" id="{3535A07E-4D62-4C6F-A2D1-D2A0AA13FDED}"/>
            </a:ext>
          </a:extLst>
        </xdr:cNvPr>
        <xdr:cNvSpPr txBox="1"/>
      </xdr:nvSpPr>
      <xdr:spPr>
        <a:xfrm>
          <a:off x="11563427" y="586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DD0DE51C-B241-4AE2-8A5E-E7B30FEF811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DC0F4666-AC2D-43B9-9E89-041DEA25D63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A2055BB2-5C14-46EF-AF08-34FF775AB04C}"/>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2A75B945-5DD4-460A-B020-CEEDDBCF3E6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E836F34C-C897-45D5-8CD8-4AF5EBE4598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2F6AAAAA-5D43-469E-874F-058A7CC2E95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8964E85-E971-4E67-9237-9EFC4A3D67E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73A36F9-5DDF-44CA-8255-55E0A2B147D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10A068B-6C26-4BA4-931C-B12B9AA4EF6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36A546D-D956-4EF0-9758-06E0EBD2952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8651CE6-1424-4685-8227-7FCE69EC741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CFE0A7C-36D1-459F-AF22-02434BF41A1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0D3EE98-D7D0-4F1F-B0E5-8F9429E290B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F57AFAE-7CEB-4146-A88D-DC8B03C2D32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084935D-2B41-42A5-991E-04450E771E1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1796897-39F6-4AA1-9BB4-1491D283CA3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1,716
1,706
28.90
4,315,356
3,885,404
228,320
1,653,952
2,502,802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1079110-3836-443A-989A-D2599993808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A0F8E1B-F934-4582-BA34-B60E731FBC0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06DCD40-1ABB-4500-995D-5D245E97980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835086E-0565-4C7E-A522-9597FA9C7BF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42AD4B8-5E5B-4F17-B6DF-99DE21F216B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32CA8DB-C511-467F-9ED2-21CF0FAA712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3DBA5BC-0DBA-4B3E-9161-EAEA0836D03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E2A535A-3552-417C-8C2E-F4E42C2B770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36BF5FC-E6C6-4009-AA48-2269335B661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85FE1C6-F010-4EBE-8C67-679C2966E1B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EAC4B73-6FF9-4BDE-BEBA-AE16A892F4D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3684123-CAD8-4D69-9435-B33D02A909A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96958F8-794E-4A8B-B534-D605483F0D5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E377F88-C46C-41E0-9697-DFD4FA38BE5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6816798-DA8F-4C1B-B3E0-E4D924AF03F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7C5A5D9-3C14-4223-BA73-D9490526CD1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7E2D465-025A-45DF-9060-9FBC9874E7A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3D97613-087E-43DE-9B6E-569110382EF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827DF1F-8E9A-49CE-A5F2-E4E890B74AD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BC077BF-4B30-4052-A365-A5D997D25EE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4054B65-BDFD-49A9-8FD5-DC748262559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F5FEBCA-528E-4F28-9C8C-8DBB280F73E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76A07FC-3824-4E30-AEF8-756913067B5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EC492DC-FDCF-48EA-AF53-C5D79E73B1C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7ADCD15-36FB-46FD-A005-871ACA88673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7100B60-25E8-404D-8249-BBEFE20D6FF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0677F1E-7AF0-4A18-83A0-C92DB2871CE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DF892F2-38EE-4C7B-8A0F-A60515AE3A7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8A9F882-AD9A-4FC7-8ABF-12F6DC1306D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763E7B0-42C3-4069-ADE8-E5872BD5F72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2783625-7E4C-4C7B-96E2-F28D05D9CA8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21598C1-C1F6-4151-BDAB-E993469970B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242FD923-E9A8-4A47-BBB9-06155BE6181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20715E14-0E99-45E6-BE5C-37FA002DC4FD}"/>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F83D0F39-0633-4216-8679-CA7F49269906}"/>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1A05CF89-CF2E-4659-AD03-623A45FE03EE}"/>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27608ADB-BD13-4E40-8EDB-31E581F00286}"/>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443FEB37-84E6-4177-84F9-24DC72F54C6B}"/>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E2A6F94D-DE1E-4F1B-B969-46A6A6E47EC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CFEE236A-2A5A-4FFE-AAA5-4C1AA262A9D5}"/>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9B0D5F35-829D-4B6A-9C58-2F84DB271A9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9D1ED0D5-7ACE-4AE2-B96C-D7C04AA0650B}"/>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25A1BCC5-1917-4110-B3FB-2B781A0BCBF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2A5B1CB8-834C-4487-9889-5F6822D16D9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120EAE07-3E24-4D55-BBAE-28B84CAB00D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9525</xdr:rowOff>
    </xdr:from>
    <xdr:to>
      <xdr:col>24</xdr:col>
      <xdr:colOff>62865</xdr:colOff>
      <xdr:row>41</xdr:row>
      <xdr:rowOff>91440</xdr:rowOff>
    </xdr:to>
    <xdr:cxnSp macro="">
      <xdr:nvCxnSpPr>
        <xdr:cNvPr id="57" name="直線コネクタ 56">
          <a:extLst>
            <a:ext uri="{FF2B5EF4-FFF2-40B4-BE49-F238E27FC236}">
              <a16:creationId xmlns:a16="http://schemas.microsoft.com/office/drawing/2014/main" id="{6AA5CA62-C8FB-4899-AA46-789D2CBE5663}"/>
            </a:ext>
          </a:extLst>
        </xdr:cNvPr>
        <xdr:cNvCxnSpPr/>
      </xdr:nvCxnSpPr>
      <xdr:spPr>
        <a:xfrm flipV="1">
          <a:off x="4634865" y="5838825"/>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95267</xdr:rowOff>
    </xdr:from>
    <xdr:ext cx="405111" cy="259045"/>
    <xdr:sp macro="" textlink="">
      <xdr:nvSpPr>
        <xdr:cNvPr id="58" name="【道路】&#10;有形固定資産減価償却率最小値テキスト">
          <a:extLst>
            <a:ext uri="{FF2B5EF4-FFF2-40B4-BE49-F238E27FC236}">
              <a16:creationId xmlns:a16="http://schemas.microsoft.com/office/drawing/2014/main" id="{20DC4142-CAD7-443A-90B2-90B4CE43E4E2}"/>
            </a:ext>
          </a:extLst>
        </xdr:cNvPr>
        <xdr:cNvSpPr txBox="1"/>
      </xdr:nvSpPr>
      <xdr:spPr>
        <a:xfrm>
          <a:off x="4673600"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91440</xdr:rowOff>
    </xdr:from>
    <xdr:to>
      <xdr:col>24</xdr:col>
      <xdr:colOff>152400</xdr:colOff>
      <xdr:row>41</xdr:row>
      <xdr:rowOff>91440</xdr:rowOff>
    </xdr:to>
    <xdr:cxnSp macro="">
      <xdr:nvCxnSpPr>
        <xdr:cNvPr id="59" name="直線コネクタ 58">
          <a:extLst>
            <a:ext uri="{FF2B5EF4-FFF2-40B4-BE49-F238E27FC236}">
              <a16:creationId xmlns:a16="http://schemas.microsoft.com/office/drawing/2014/main" id="{8FB8FBA1-03FF-4834-A18C-64FE792661C9}"/>
            </a:ext>
          </a:extLst>
        </xdr:cNvPr>
        <xdr:cNvCxnSpPr/>
      </xdr:nvCxnSpPr>
      <xdr:spPr>
        <a:xfrm>
          <a:off x="4546600" y="712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127652</xdr:rowOff>
    </xdr:from>
    <xdr:ext cx="405111" cy="259045"/>
    <xdr:sp macro="" textlink="">
      <xdr:nvSpPr>
        <xdr:cNvPr id="60" name="【道路】&#10;有形固定資産減価償却率最大値テキスト">
          <a:extLst>
            <a:ext uri="{FF2B5EF4-FFF2-40B4-BE49-F238E27FC236}">
              <a16:creationId xmlns:a16="http://schemas.microsoft.com/office/drawing/2014/main" id="{1329BA6E-CF5F-42CE-B6AE-BA6C12F8E897}"/>
            </a:ext>
          </a:extLst>
        </xdr:cNvPr>
        <xdr:cNvSpPr txBox="1"/>
      </xdr:nvSpPr>
      <xdr:spPr>
        <a:xfrm>
          <a:off x="46736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9525</xdr:rowOff>
    </xdr:from>
    <xdr:to>
      <xdr:col>24</xdr:col>
      <xdr:colOff>152400</xdr:colOff>
      <xdr:row>34</xdr:row>
      <xdr:rowOff>9525</xdr:rowOff>
    </xdr:to>
    <xdr:cxnSp macro="">
      <xdr:nvCxnSpPr>
        <xdr:cNvPr id="61" name="直線コネクタ 60">
          <a:extLst>
            <a:ext uri="{FF2B5EF4-FFF2-40B4-BE49-F238E27FC236}">
              <a16:creationId xmlns:a16="http://schemas.microsoft.com/office/drawing/2014/main" id="{234D191A-8F2C-4E84-B67D-D0F342C0353B}"/>
            </a:ext>
          </a:extLst>
        </xdr:cNvPr>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93362</xdr:rowOff>
    </xdr:from>
    <xdr:ext cx="405111" cy="259045"/>
    <xdr:sp macro="" textlink="">
      <xdr:nvSpPr>
        <xdr:cNvPr id="62" name="【道路】&#10;有形固定資産減価償却率平均値テキスト">
          <a:extLst>
            <a:ext uri="{FF2B5EF4-FFF2-40B4-BE49-F238E27FC236}">
              <a16:creationId xmlns:a16="http://schemas.microsoft.com/office/drawing/2014/main" id="{F6093BC2-D399-4A09-B283-D2E2FAA22478}"/>
            </a:ext>
          </a:extLst>
        </xdr:cNvPr>
        <xdr:cNvSpPr txBox="1"/>
      </xdr:nvSpPr>
      <xdr:spPr>
        <a:xfrm>
          <a:off x="4673600" y="643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114935</xdr:rowOff>
    </xdr:from>
    <xdr:to>
      <xdr:col>24</xdr:col>
      <xdr:colOff>114300</xdr:colOff>
      <xdr:row>38</xdr:row>
      <xdr:rowOff>45085</xdr:rowOff>
    </xdr:to>
    <xdr:sp macro="" textlink="">
      <xdr:nvSpPr>
        <xdr:cNvPr id="63" name="フローチャート: 判断 62">
          <a:extLst>
            <a:ext uri="{FF2B5EF4-FFF2-40B4-BE49-F238E27FC236}">
              <a16:creationId xmlns:a16="http://schemas.microsoft.com/office/drawing/2014/main" id="{D85F0691-4F60-495C-8D81-E5F2E5B317CB}"/>
            </a:ext>
          </a:extLst>
        </xdr:cNvPr>
        <xdr:cNvSpPr/>
      </xdr:nvSpPr>
      <xdr:spPr>
        <a:xfrm>
          <a:off x="45847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130175</xdr:rowOff>
    </xdr:from>
    <xdr:to>
      <xdr:col>20</xdr:col>
      <xdr:colOff>38100</xdr:colOff>
      <xdr:row>38</xdr:row>
      <xdr:rowOff>60325</xdr:rowOff>
    </xdr:to>
    <xdr:sp macro="" textlink="">
      <xdr:nvSpPr>
        <xdr:cNvPr id="64" name="フローチャート: 判断 63">
          <a:extLst>
            <a:ext uri="{FF2B5EF4-FFF2-40B4-BE49-F238E27FC236}">
              <a16:creationId xmlns:a16="http://schemas.microsoft.com/office/drawing/2014/main" id="{932ED95C-F658-4C62-B103-ED41A7B95634}"/>
            </a:ext>
          </a:extLst>
        </xdr:cNvPr>
        <xdr:cNvSpPr/>
      </xdr:nvSpPr>
      <xdr:spPr>
        <a:xfrm>
          <a:off x="3746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61595</xdr:rowOff>
    </xdr:from>
    <xdr:to>
      <xdr:col>15</xdr:col>
      <xdr:colOff>101600</xdr:colOff>
      <xdr:row>37</xdr:row>
      <xdr:rowOff>163195</xdr:rowOff>
    </xdr:to>
    <xdr:sp macro="" textlink="">
      <xdr:nvSpPr>
        <xdr:cNvPr id="65" name="フローチャート: 判断 64">
          <a:extLst>
            <a:ext uri="{FF2B5EF4-FFF2-40B4-BE49-F238E27FC236}">
              <a16:creationId xmlns:a16="http://schemas.microsoft.com/office/drawing/2014/main" id="{9ED95124-9348-471E-A23E-EC5E0F71639E}"/>
            </a:ext>
          </a:extLst>
        </xdr:cNvPr>
        <xdr:cNvSpPr/>
      </xdr:nvSpPr>
      <xdr:spPr>
        <a:xfrm>
          <a:off x="2857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a:extLst>
            <a:ext uri="{FF2B5EF4-FFF2-40B4-BE49-F238E27FC236}">
              <a16:creationId xmlns:a16="http://schemas.microsoft.com/office/drawing/2014/main" id="{2F9B0196-5B6A-48CB-83B6-079E651992D4}"/>
            </a:ext>
          </a:extLst>
        </xdr:cNvPr>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27305</xdr:rowOff>
    </xdr:from>
    <xdr:to>
      <xdr:col>6</xdr:col>
      <xdr:colOff>38100</xdr:colOff>
      <xdr:row>37</xdr:row>
      <xdr:rowOff>128905</xdr:rowOff>
    </xdr:to>
    <xdr:sp macro="" textlink="">
      <xdr:nvSpPr>
        <xdr:cNvPr id="67" name="フローチャート: 判断 66">
          <a:extLst>
            <a:ext uri="{FF2B5EF4-FFF2-40B4-BE49-F238E27FC236}">
              <a16:creationId xmlns:a16="http://schemas.microsoft.com/office/drawing/2014/main" id="{9A1D6CF5-2FEC-411E-9768-1ABFEB00E109}"/>
            </a:ext>
          </a:extLst>
        </xdr:cNvPr>
        <xdr:cNvSpPr/>
      </xdr:nvSpPr>
      <xdr:spPr>
        <a:xfrm>
          <a:off x="1079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397148E-9767-40F0-B3D1-BAAD0F6F68D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BCBD577-3A29-4191-97B5-9201A2C6724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6DCFC63-7019-41AD-9757-3D3B1637F10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E7A5363-4B0C-41A5-BA8A-BED653E1870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9A22B1A-C74D-43F4-8F7E-911784D4E3B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74930</xdr:rowOff>
    </xdr:from>
    <xdr:to>
      <xdr:col>24</xdr:col>
      <xdr:colOff>114300</xdr:colOff>
      <xdr:row>38</xdr:row>
      <xdr:rowOff>5080</xdr:rowOff>
    </xdr:to>
    <xdr:sp macro="" textlink="">
      <xdr:nvSpPr>
        <xdr:cNvPr id="73" name="楕円 72">
          <a:extLst>
            <a:ext uri="{FF2B5EF4-FFF2-40B4-BE49-F238E27FC236}">
              <a16:creationId xmlns:a16="http://schemas.microsoft.com/office/drawing/2014/main" id="{7AEF55C8-4777-4419-88D0-3E051FA24B36}"/>
            </a:ext>
          </a:extLst>
        </xdr:cNvPr>
        <xdr:cNvSpPr/>
      </xdr:nvSpPr>
      <xdr:spPr>
        <a:xfrm>
          <a:off x="45847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97807</xdr:rowOff>
    </xdr:from>
    <xdr:ext cx="405111" cy="259045"/>
    <xdr:sp macro="" textlink="">
      <xdr:nvSpPr>
        <xdr:cNvPr id="74" name="【道路】&#10;有形固定資産減価償却率該当値テキスト">
          <a:extLst>
            <a:ext uri="{FF2B5EF4-FFF2-40B4-BE49-F238E27FC236}">
              <a16:creationId xmlns:a16="http://schemas.microsoft.com/office/drawing/2014/main" id="{00B51133-6543-412B-8060-4D58654E8762}"/>
            </a:ext>
          </a:extLst>
        </xdr:cNvPr>
        <xdr:cNvSpPr txBox="1"/>
      </xdr:nvSpPr>
      <xdr:spPr>
        <a:xfrm>
          <a:off x="4673600"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44450</xdr:rowOff>
    </xdr:from>
    <xdr:to>
      <xdr:col>20</xdr:col>
      <xdr:colOff>38100</xdr:colOff>
      <xdr:row>37</xdr:row>
      <xdr:rowOff>146050</xdr:rowOff>
    </xdr:to>
    <xdr:sp macro="" textlink="">
      <xdr:nvSpPr>
        <xdr:cNvPr id="75" name="楕円 74">
          <a:extLst>
            <a:ext uri="{FF2B5EF4-FFF2-40B4-BE49-F238E27FC236}">
              <a16:creationId xmlns:a16="http://schemas.microsoft.com/office/drawing/2014/main" id="{9D47DAA5-27AB-4453-BB9B-A7A2A28D1231}"/>
            </a:ext>
          </a:extLst>
        </xdr:cNvPr>
        <xdr:cNvSpPr/>
      </xdr:nvSpPr>
      <xdr:spPr>
        <a:xfrm>
          <a:off x="3746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95250</xdr:rowOff>
    </xdr:from>
    <xdr:to>
      <xdr:col>24</xdr:col>
      <xdr:colOff>63500</xdr:colOff>
      <xdr:row>37</xdr:row>
      <xdr:rowOff>125730</xdr:rowOff>
    </xdr:to>
    <xdr:cxnSp macro="">
      <xdr:nvCxnSpPr>
        <xdr:cNvPr id="76" name="直線コネクタ 75">
          <a:extLst>
            <a:ext uri="{FF2B5EF4-FFF2-40B4-BE49-F238E27FC236}">
              <a16:creationId xmlns:a16="http://schemas.microsoft.com/office/drawing/2014/main" id="{E79B2987-7127-40AE-B34D-B0474C4E5F8B}"/>
            </a:ext>
          </a:extLst>
        </xdr:cNvPr>
        <xdr:cNvCxnSpPr/>
      </xdr:nvCxnSpPr>
      <xdr:spPr>
        <a:xfrm>
          <a:off x="3797300" y="64389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6350</xdr:rowOff>
    </xdr:from>
    <xdr:to>
      <xdr:col>15</xdr:col>
      <xdr:colOff>101600</xdr:colOff>
      <xdr:row>37</xdr:row>
      <xdr:rowOff>107950</xdr:rowOff>
    </xdr:to>
    <xdr:sp macro="" textlink="">
      <xdr:nvSpPr>
        <xdr:cNvPr id="77" name="楕円 76">
          <a:extLst>
            <a:ext uri="{FF2B5EF4-FFF2-40B4-BE49-F238E27FC236}">
              <a16:creationId xmlns:a16="http://schemas.microsoft.com/office/drawing/2014/main" id="{D5D722E2-A268-48C5-BD6E-429D7B835E38}"/>
            </a:ext>
          </a:extLst>
        </xdr:cNvPr>
        <xdr:cNvSpPr/>
      </xdr:nvSpPr>
      <xdr:spPr>
        <a:xfrm>
          <a:off x="2857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57150</xdr:rowOff>
    </xdr:from>
    <xdr:to>
      <xdr:col>19</xdr:col>
      <xdr:colOff>177800</xdr:colOff>
      <xdr:row>37</xdr:row>
      <xdr:rowOff>95250</xdr:rowOff>
    </xdr:to>
    <xdr:cxnSp macro="">
      <xdr:nvCxnSpPr>
        <xdr:cNvPr id="78" name="直線コネクタ 77">
          <a:extLst>
            <a:ext uri="{FF2B5EF4-FFF2-40B4-BE49-F238E27FC236}">
              <a16:creationId xmlns:a16="http://schemas.microsoft.com/office/drawing/2014/main" id="{341B0DEC-2270-4B90-9EAA-B89DCDA8F60C}"/>
            </a:ext>
          </a:extLst>
        </xdr:cNvPr>
        <xdr:cNvCxnSpPr/>
      </xdr:nvCxnSpPr>
      <xdr:spPr>
        <a:xfrm>
          <a:off x="2908300" y="6400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122555</xdr:rowOff>
    </xdr:from>
    <xdr:to>
      <xdr:col>10</xdr:col>
      <xdr:colOff>165100</xdr:colOff>
      <xdr:row>37</xdr:row>
      <xdr:rowOff>52705</xdr:rowOff>
    </xdr:to>
    <xdr:sp macro="" textlink="">
      <xdr:nvSpPr>
        <xdr:cNvPr id="79" name="楕円 78">
          <a:extLst>
            <a:ext uri="{FF2B5EF4-FFF2-40B4-BE49-F238E27FC236}">
              <a16:creationId xmlns:a16="http://schemas.microsoft.com/office/drawing/2014/main" id="{53C7C2E5-4CAD-46C2-BAF4-993C2751B3E0}"/>
            </a:ext>
          </a:extLst>
        </xdr:cNvPr>
        <xdr:cNvSpPr/>
      </xdr:nvSpPr>
      <xdr:spPr>
        <a:xfrm>
          <a:off x="1968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1905</xdr:rowOff>
    </xdr:from>
    <xdr:to>
      <xdr:col>15</xdr:col>
      <xdr:colOff>50800</xdr:colOff>
      <xdr:row>37</xdr:row>
      <xdr:rowOff>57150</xdr:rowOff>
    </xdr:to>
    <xdr:cxnSp macro="">
      <xdr:nvCxnSpPr>
        <xdr:cNvPr id="80" name="直線コネクタ 79">
          <a:extLst>
            <a:ext uri="{FF2B5EF4-FFF2-40B4-BE49-F238E27FC236}">
              <a16:creationId xmlns:a16="http://schemas.microsoft.com/office/drawing/2014/main" id="{E7DF9B01-E719-48B8-9BA3-3ED3AE2F6000}"/>
            </a:ext>
          </a:extLst>
        </xdr:cNvPr>
        <xdr:cNvCxnSpPr/>
      </xdr:nvCxnSpPr>
      <xdr:spPr>
        <a:xfrm>
          <a:off x="2019300" y="634555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71120</xdr:rowOff>
    </xdr:from>
    <xdr:to>
      <xdr:col>6</xdr:col>
      <xdr:colOff>38100</xdr:colOff>
      <xdr:row>37</xdr:row>
      <xdr:rowOff>1270</xdr:rowOff>
    </xdr:to>
    <xdr:sp macro="" textlink="">
      <xdr:nvSpPr>
        <xdr:cNvPr id="81" name="楕円 80">
          <a:extLst>
            <a:ext uri="{FF2B5EF4-FFF2-40B4-BE49-F238E27FC236}">
              <a16:creationId xmlns:a16="http://schemas.microsoft.com/office/drawing/2014/main" id="{89BC84DA-0797-4A18-BE98-3DBA371E81CA}"/>
            </a:ext>
          </a:extLst>
        </xdr:cNvPr>
        <xdr:cNvSpPr/>
      </xdr:nvSpPr>
      <xdr:spPr>
        <a:xfrm>
          <a:off x="1079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121920</xdr:rowOff>
    </xdr:from>
    <xdr:to>
      <xdr:col>10</xdr:col>
      <xdr:colOff>114300</xdr:colOff>
      <xdr:row>37</xdr:row>
      <xdr:rowOff>1905</xdr:rowOff>
    </xdr:to>
    <xdr:cxnSp macro="">
      <xdr:nvCxnSpPr>
        <xdr:cNvPr id="82" name="直線コネクタ 81">
          <a:extLst>
            <a:ext uri="{FF2B5EF4-FFF2-40B4-BE49-F238E27FC236}">
              <a16:creationId xmlns:a16="http://schemas.microsoft.com/office/drawing/2014/main" id="{46E808B8-CE5B-456D-AAC2-FEFF1BBB065E}"/>
            </a:ext>
          </a:extLst>
        </xdr:cNvPr>
        <xdr:cNvCxnSpPr/>
      </xdr:nvCxnSpPr>
      <xdr:spPr>
        <a:xfrm>
          <a:off x="1130300" y="62941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51452</xdr:rowOff>
    </xdr:from>
    <xdr:ext cx="405111" cy="259045"/>
    <xdr:sp macro="" textlink="">
      <xdr:nvSpPr>
        <xdr:cNvPr id="83" name="n_1aveValue【道路】&#10;有形固定資産減価償却率">
          <a:extLst>
            <a:ext uri="{FF2B5EF4-FFF2-40B4-BE49-F238E27FC236}">
              <a16:creationId xmlns:a16="http://schemas.microsoft.com/office/drawing/2014/main" id="{C82CEE5E-19D5-450D-8703-4FD4C51F809A}"/>
            </a:ext>
          </a:extLst>
        </xdr:cNvPr>
        <xdr:cNvSpPr txBox="1"/>
      </xdr:nvSpPr>
      <xdr:spPr>
        <a:xfrm>
          <a:off x="35820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154322</xdr:rowOff>
    </xdr:from>
    <xdr:ext cx="405111" cy="259045"/>
    <xdr:sp macro="" textlink="">
      <xdr:nvSpPr>
        <xdr:cNvPr id="84" name="n_2aveValue【道路】&#10;有形固定資産減価償却率">
          <a:extLst>
            <a:ext uri="{FF2B5EF4-FFF2-40B4-BE49-F238E27FC236}">
              <a16:creationId xmlns:a16="http://schemas.microsoft.com/office/drawing/2014/main" id="{0E128352-AEFE-4A59-AB20-D11E490F22CE}"/>
            </a:ext>
          </a:extLst>
        </xdr:cNvPr>
        <xdr:cNvSpPr txBox="1"/>
      </xdr:nvSpPr>
      <xdr:spPr>
        <a:xfrm>
          <a:off x="2705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100982</xdr:rowOff>
    </xdr:from>
    <xdr:ext cx="405111" cy="259045"/>
    <xdr:sp macro="" textlink="">
      <xdr:nvSpPr>
        <xdr:cNvPr id="85" name="n_3aveValue【道路】&#10;有形固定資産減価償却率">
          <a:extLst>
            <a:ext uri="{FF2B5EF4-FFF2-40B4-BE49-F238E27FC236}">
              <a16:creationId xmlns:a16="http://schemas.microsoft.com/office/drawing/2014/main" id="{C8A2F38B-9B2D-4307-A70C-CE152B3CCAB1}"/>
            </a:ext>
          </a:extLst>
        </xdr:cNvPr>
        <xdr:cNvSpPr txBox="1"/>
      </xdr:nvSpPr>
      <xdr:spPr>
        <a:xfrm>
          <a:off x="1816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120032</xdr:rowOff>
    </xdr:from>
    <xdr:ext cx="405111" cy="259045"/>
    <xdr:sp macro="" textlink="">
      <xdr:nvSpPr>
        <xdr:cNvPr id="86" name="n_4aveValue【道路】&#10;有形固定資産減価償却率">
          <a:extLst>
            <a:ext uri="{FF2B5EF4-FFF2-40B4-BE49-F238E27FC236}">
              <a16:creationId xmlns:a16="http://schemas.microsoft.com/office/drawing/2014/main" id="{B3910DBE-A76B-420E-BC58-4CF7EF1A5422}"/>
            </a:ext>
          </a:extLst>
        </xdr:cNvPr>
        <xdr:cNvSpPr txBox="1"/>
      </xdr:nvSpPr>
      <xdr:spPr>
        <a:xfrm>
          <a:off x="9277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162577</xdr:rowOff>
    </xdr:from>
    <xdr:ext cx="405111" cy="259045"/>
    <xdr:sp macro="" textlink="">
      <xdr:nvSpPr>
        <xdr:cNvPr id="87" name="n_1mainValue【道路】&#10;有形固定資産減価償却率">
          <a:extLst>
            <a:ext uri="{FF2B5EF4-FFF2-40B4-BE49-F238E27FC236}">
              <a16:creationId xmlns:a16="http://schemas.microsoft.com/office/drawing/2014/main" id="{3EB8896E-F692-4B4A-B6E1-05247E426C05}"/>
            </a:ext>
          </a:extLst>
        </xdr:cNvPr>
        <xdr:cNvSpPr txBox="1"/>
      </xdr:nvSpPr>
      <xdr:spPr>
        <a:xfrm>
          <a:off x="35820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124477</xdr:rowOff>
    </xdr:from>
    <xdr:ext cx="405111" cy="259045"/>
    <xdr:sp macro="" textlink="">
      <xdr:nvSpPr>
        <xdr:cNvPr id="88" name="n_2mainValue【道路】&#10;有形固定資産減価償却率">
          <a:extLst>
            <a:ext uri="{FF2B5EF4-FFF2-40B4-BE49-F238E27FC236}">
              <a16:creationId xmlns:a16="http://schemas.microsoft.com/office/drawing/2014/main" id="{3FD4D82F-DCF2-4C10-8CEF-89D447AE0D7A}"/>
            </a:ext>
          </a:extLst>
        </xdr:cNvPr>
        <xdr:cNvSpPr txBox="1"/>
      </xdr:nvSpPr>
      <xdr:spPr>
        <a:xfrm>
          <a:off x="2705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69232</xdr:rowOff>
    </xdr:from>
    <xdr:ext cx="405111" cy="259045"/>
    <xdr:sp macro="" textlink="">
      <xdr:nvSpPr>
        <xdr:cNvPr id="89" name="n_3mainValue【道路】&#10;有形固定資産減価償却率">
          <a:extLst>
            <a:ext uri="{FF2B5EF4-FFF2-40B4-BE49-F238E27FC236}">
              <a16:creationId xmlns:a16="http://schemas.microsoft.com/office/drawing/2014/main" id="{A755FC7C-3039-4642-8055-B83A65F68510}"/>
            </a:ext>
          </a:extLst>
        </xdr:cNvPr>
        <xdr:cNvSpPr txBox="1"/>
      </xdr:nvSpPr>
      <xdr:spPr>
        <a:xfrm>
          <a:off x="1816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17797</xdr:rowOff>
    </xdr:from>
    <xdr:ext cx="405111" cy="259045"/>
    <xdr:sp macro="" textlink="">
      <xdr:nvSpPr>
        <xdr:cNvPr id="90" name="n_4mainValue【道路】&#10;有形固定資産減価償却率">
          <a:extLst>
            <a:ext uri="{FF2B5EF4-FFF2-40B4-BE49-F238E27FC236}">
              <a16:creationId xmlns:a16="http://schemas.microsoft.com/office/drawing/2014/main" id="{7380BE14-3797-4882-AFE0-6991721275B2}"/>
            </a:ext>
          </a:extLst>
        </xdr:cNvPr>
        <xdr:cNvSpPr txBox="1"/>
      </xdr:nvSpPr>
      <xdr:spPr>
        <a:xfrm>
          <a:off x="927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A511E0D2-0D95-48A6-9328-739D3217456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DC15134C-E8E7-481B-B541-30D806E1A6B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6110BF06-C890-409A-9B42-5817EDE5297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5A1ADEA9-CF0E-4F13-816C-960C72A6374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DB34AF59-88F6-4EC2-94A2-920CAB6C568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1190D1C0-1CF1-4D3F-85C5-048D126370B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225EA9CF-5C4E-4D7F-886C-3BC7EFE9E16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F2730BFD-C60A-44D5-9ED2-5980967C064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12DF2106-26AB-4B53-8723-D19FC9C95AA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90169E9F-7F19-48B1-AFCF-4D005ED76CA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3945B8FA-AAE8-4D03-A5B4-BD32B9567B4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234A7799-91A7-419E-9C3F-262DCB56764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2B906135-C06F-4023-B728-9E54C92E55B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EDE5CC18-06A8-46C0-841B-F793EF31C472}"/>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E85545D2-EB41-4CA6-9D9A-2C5EF313A8B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a:extLst>
            <a:ext uri="{FF2B5EF4-FFF2-40B4-BE49-F238E27FC236}">
              <a16:creationId xmlns:a16="http://schemas.microsoft.com/office/drawing/2014/main" id="{3B7756F1-1E32-435F-9D4F-B5A98710A7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7F219E97-4F56-411C-A545-E4AD2CE96A4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a:extLst>
            <a:ext uri="{FF2B5EF4-FFF2-40B4-BE49-F238E27FC236}">
              <a16:creationId xmlns:a16="http://schemas.microsoft.com/office/drawing/2014/main" id="{2561960F-13E0-4ECB-BCAA-8C6282912D89}"/>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64D4383D-EF16-4038-8406-379399ED9BE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57C88183-6341-46D0-BC67-BD784EAC416F}"/>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3913455B-553D-4A3B-A9F5-354865299B3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5FB3C906-EA30-4252-BF20-1152C8153FA9}"/>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7A76CE4A-0C83-4BE6-A7E3-F77DBC8547A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57775</xdr:rowOff>
    </xdr:from>
    <xdr:to>
      <xdr:col>54</xdr:col>
      <xdr:colOff>189865</xdr:colOff>
      <xdr:row>41</xdr:row>
      <xdr:rowOff>148057</xdr:rowOff>
    </xdr:to>
    <xdr:cxnSp macro="">
      <xdr:nvCxnSpPr>
        <xdr:cNvPr id="114" name="直線コネクタ 113">
          <a:extLst>
            <a:ext uri="{FF2B5EF4-FFF2-40B4-BE49-F238E27FC236}">
              <a16:creationId xmlns:a16="http://schemas.microsoft.com/office/drawing/2014/main" id="{4D9E9BF3-5218-47AD-846C-F44E13FE93A8}"/>
            </a:ext>
          </a:extLst>
        </xdr:cNvPr>
        <xdr:cNvCxnSpPr/>
      </xdr:nvCxnSpPr>
      <xdr:spPr>
        <a:xfrm flipV="1">
          <a:off x="10476865" y="5715625"/>
          <a:ext cx="0" cy="146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151884</xdr:rowOff>
    </xdr:from>
    <xdr:ext cx="469744" cy="259045"/>
    <xdr:sp macro="" textlink="">
      <xdr:nvSpPr>
        <xdr:cNvPr id="115" name="【道路】&#10;一人当たり延長最小値テキスト">
          <a:extLst>
            <a:ext uri="{FF2B5EF4-FFF2-40B4-BE49-F238E27FC236}">
              <a16:creationId xmlns:a16="http://schemas.microsoft.com/office/drawing/2014/main" id="{18B2BED3-EE30-41FE-9F3F-4A6859C612D3}"/>
            </a:ext>
          </a:extLst>
        </xdr:cNvPr>
        <xdr:cNvSpPr txBox="1"/>
      </xdr:nvSpPr>
      <xdr:spPr>
        <a:xfrm>
          <a:off x="10515600" y="718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148057</xdr:rowOff>
    </xdr:from>
    <xdr:to>
      <xdr:col>55</xdr:col>
      <xdr:colOff>88900</xdr:colOff>
      <xdr:row>41</xdr:row>
      <xdr:rowOff>148057</xdr:rowOff>
    </xdr:to>
    <xdr:cxnSp macro="">
      <xdr:nvCxnSpPr>
        <xdr:cNvPr id="116" name="直線コネクタ 115">
          <a:extLst>
            <a:ext uri="{FF2B5EF4-FFF2-40B4-BE49-F238E27FC236}">
              <a16:creationId xmlns:a16="http://schemas.microsoft.com/office/drawing/2014/main" id="{50602098-E81F-44FF-8B1F-6D7BB74FE0A6}"/>
            </a:ext>
          </a:extLst>
        </xdr:cNvPr>
        <xdr:cNvCxnSpPr/>
      </xdr:nvCxnSpPr>
      <xdr:spPr>
        <a:xfrm>
          <a:off x="10388600" y="7177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4452</xdr:rowOff>
    </xdr:from>
    <xdr:ext cx="599010" cy="259045"/>
    <xdr:sp macro="" textlink="">
      <xdr:nvSpPr>
        <xdr:cNvPr id="117" name="【道路】&#10;一人当たり延長最大値テキスト">
          <a:extLst>
            <a:ext uri="{FF2B5EF4-FFF2-40B4-BE49-F238E27FC236}">
              <a16:creationId xmlns:a16="http://schemas.microsoft.com/office/drawing/2014/main" id="{C96CDC27-2AA7-4B5F-9103-F6DF19A0A450}"/>
            </a:ext>
          </a:extLst>
        </xdr:cNvPr>
        <xdr:cNvSpPr txBox="1"/>
      </xdr:nvSpPr>
      <xdr:spPr>
        <a:xfrm>
          <a:off x="10515600" y="549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57775</xdr:rowOff>
    </xdr:from>
    <xdr:to>
      <xdr:col>55</xdr:col>
      <xdr:colOff>88900</xdr:colOff>
      <xdr:row>33</xdr:row>
      <xdr:rowOff>57775</xdr:rowOff>
    </xdr:to>
    <xdr:cxnSp macro="">
      <xdr:nvCxnSpPr>
        <xdr:cNvPr id="118" name="直線コネクタ 117">
          <a:extLst>
            <a:ext uri="{FF2B5EF4-FFF2-40B4-BE49-F238E27FC236}">
              <a16:creationId xmlns:a16="http://schemas.microsoft.com/office/drawing/2014/main" id="{A70C66FD-E784-4846-A23C-999F2EB8822C}"/>
            </a:ext>
          </a:extLst>
        </xdr:cNvPr>
        <xdr:cNvCxnSpPr/>
      </xdr:nvCxnSpPr>
      <xdr:spPr>
        <a:xfrm>
          <a:off x="10388600" y="571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84774</xdr:rowOff>
    </xdr:from>
    <xdr:ext cx="534377" cy="259045"/>
    <xdr:sp macro="" textlink="">
      <xdr:nvSpPr>
        <xdr:cNvPr id="119" name="【道路】&#10;一人当たり延長平均値テキスト">
          <a:extLst>
            <a:ext uri="{FF2B5EF4-FFF2-40B4-BE49-F238E27FC236}">
              <a16:creationId xmlns:a16="http://schemas.microsoft.com/office/drawing/2014/main" id="{EFE8D6D6-4CCE-4EEA-889B-78FE81258587}"/>
            </a:ext>
          </a:extLst>
        </xdr:cNvPr>
        <xdr:cNvSpPr txBox="1"/>
      </xdr:nvSpPr>
      <xdr:spPr>
        <a:xfrm>
          <a:off x="10515600" y="6771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106347</xdr:rowOff>
    </xdr:from>
    <xdr:to>
      <xdr:col>55</xdr:col>
      <xdr:colOff>50800</xdr:colOff>
      <xdr:row>40</xdr:row>
      <xdr:rowOff>36497</xdr:rowOff>
    </xdr:to>
    <xdr:sp macro="" textlink="">
      <xdr:nvSpPr>
        <xdr:cNvPr id="120" name="フローチャート: 判断 119">
          <a:extLst>
            <a:ext uri="{FF2B5EF4-FFF2-40B4-BE49-F238E27FC236}">
              <a16:creationId xmlns:a16="http://schemas.microsoft.com/office/drawing/2014/main" id="{BDD9A39A-AFF6-4491-99CE-B65AC45E25AD}"/>
            </a:ext>
          </a:extLst>
        </xdr:cNvPr>
        <xdr:cNvSpPr/>
      </xdr:nvSpPr>
      <xdr:spPr>
        <a:xfrm>
          <a:off x="10426700" y="6792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99016</xdr:rowOff>
    </xdr:from>
    <xdr:to>
      <xdr:col>50</xdr:col>
      <xdr:colOff>165100</xdr:colOff>
      <xdr:row>40</xdr:row>
      <xdr:rowOff>29166</xdr:rowOff>
    </xdr:to>
    <xdr:sp macro="" textlink="">
      <xdr:nvSpPr>
        <xdr:cNvPr id="121" name="フローチャート: 判断 120">
          <a:extLst>
            <a:ext uri="{FF2B5EF4-FFF2-40B4-BE49-F238E27FC236}">
              <a16:creationId xmlns:a16="http://schemas.microsoft.com/office/drawing/2014/main" id="{D8F9AEE4-35D5-4291-AA12-D350BFCF0EF2}"/>
            </a:ext>
          </a:extLst>
        </xdr:cNvPr>
        <xdr:cNvSpPr/>
      </xdr:nvSpPr>
      <xdr:spPr>
        <a:xfrm>
          <a:off x="9588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94186</xdr:rowOff>
    </xdr:from>
    <xdr:to>
      <xdr:col>46</xdr:col>
      <xdr:colOff>38100</xdr:colOff>
      <xdr:row>40</xdr:row>
      <xdr:rowOff>24336</xdr:rowOff>
    </xdr:to>
    <xdr:sp macro="" textlink="">
      <xdr:nvSpPr>
        <xdr:cNvPr id="122" name="フローチャート: 判断 121">
          <a:extLst>
            <a:ext uri="{FF2B5EF4-FFF2-40B4-BE49-F238E27FC236}">
              <a16:creationId xmlns:a16="http://schemas.microsoft.com/office/drawing/2014/main" id="{19B86BCD-6015-4452-8310-1A2552B4CC6F}"/>
            </a:ext>
          </a:extLst>
        </xdr:cNvPr>
        <xdr:cNvSpPr/>
      </xdr:nvSpPr>
      <xdr:spPr>
        <a:xfrm>
          <a:off x="8699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89408</xdr:rowOff>
    </xdr:from>
    <xdr:to>
      <xdr:col>41</xdr:col>
      <xdr:colOff>101600</xdr:colOff>
      <xdr:row>40</xdr:row>
      <xdr:rowOff>19558</xdr:rowOff>
    </xdr:to>
    <xdr:sp macro="" textlink="">
      <xdr:nvSpPr>
        <xdr:cNvPr id="123" name="フローチャート: 判断 122">
          <a:extLst>
            <a:ext uri="{FF2B5EF4-FFF2-40B4-BE49-F238E27FC236}">
              <a16:creationId xmlns:a16="http://schemas.microsoft.com/office/drawing/2014/main" id="{B8CCC729-D7E1-492E-AF7A-4A5D9D566239}"/>
            </a:ext>
          </a:extLst>
        </xdr:cNvPr>
        <xdr:cNvSpPr/>
      </xdr:nvSpPr>
      <xdr:spPr>
        <a:xfrm>
          <a:off x="7810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121245</xdr:rowOff>
    </xdr:from>
    <xdr:to>
      <xdr:col>36</xdr:col>
      <xdr:colOff>165100</xdr:colOff>
      <xdr:row>40</xdr:row>
      <xdr:rowOff>51395</xdr:rowOff>
    </xdr:to>
    <xdr:sp macro="" textlink="">
      <xdr:nvSpPr>
        <xdr:cNvPr id="124" name="フローチャート: 判断 123">
          <a:extLst>
            <a:ext uri="{FF2B5EF4-FFF2-40B4-BE49-F238E27FC236}">
              <a16:creationId xmlns:a16="http://schemas.microsoft.com/office/drawing/2014/main" id="{4A2CD561-1A40-45AD-9E1B-2E647AF7D832}"/>
            </a:ext>
          </a:extLst>
        </xdr:cNvPr>
        <xdr:cNvSpPr/>
      </xdr:nvSpPr>
      <xdr:spPr>
        <a:xfrm>
          <a:off x="6921500" y="680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B88A711-147E-486E-890E-84FF38922B1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8BBBDB4-9C69-43C2-BB11-9FC14C6C5C9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82987E6-C8A6-4AEF-B98F-06DFBB92557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27E55A88-5522-4EBF-9B0F-01228AAFD22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771E3F7-C1F8-4A4A-8A2E-54F24CB08F6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45235</xdr:rowOff>
    </xdr:from>
    <xdr:to>
      <xdr:col>55</xdr:col>
      <xdr:colOff>50800</xdr:colOff>
      <xdr:row>37</xdr:row>
      <xdr:rowOff>146835</xdr:rowOff>
    </xdr:to>
    <xdr:sp macro="" textlink="">
      <xdr:nvSpPr>
        <xdr:cNvPr id="130" name="楕円 129">
          <a:extLst>
            <a:ext uri="{FF2B5EF4-FFF2-40B4-BE49-F238E27FC236}">
              <a16:creationId xmlns:a16="http://schemas.microsoft.com/office/drawing/2014/main" id="{FC41BB5A-554E-4E79-886D-3838F9FBD85A}"/>
            </a:ext>
          </a:extLst>
        </xdr:cNvPr>
        <xdr:cNvSpPr/>
      </xdr:nvSpPr>
      <xdr:spPr>
        <a:xfrm>
          <a:off x="10426700" y="638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68112</xdr:rowOff>
    </xdr:from>
    <xdr:ext cx="599010" cy="259045"/>
    <xdr:sp macro="" textlink="">
      <xdr:nvSpPr>
        <xdr:cNvPr id="131" name="【道路】&#10;一人当たり延長該当値テキスト">
          <a:extLst>
            <a:ext uri="{FF2B5EF4-FFF2-40B4-BE49-F238E27FC236}">
              <a16:creationId xmlns:a16="http://schemas.microsoft.com/office/drawing/2014/main" id="{1EBEC841-2215-4B8D-8B19-2811023650DE}"/>
            </a:ext>
          </a:extLst>
        </xdr:cNvPr>
        <xdr:cNvSpPr txBox="1"/>
      </xdr:nvSpPr>
      <xdr:spPr>
        <a:xfrm>
          <a:off x="10515600" y="6240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90673</xdr:rowOff>
    </xdr:from>
    <xdr:to>
      <xdr:col>50</xdr:col>
      <xdr:colOff>165100</xdr:colOff>
      <xdr:row>39</xdr:row>
      <xdr:rowOff>20823</xdr:rowOff>
    </xdr:to>
    <xdr:sp macro="" textlink="">
      <xdr:nvSpPr>
        <xdr:cNvPr id="132" name="楕円 131">
          <a:extLst>
            <a:ext uri="{FF2B5EF4-FFF2-40B4-BE49-F238E27FC236}">
              <a16:creationId xmlns:a16="http://schemas.microsoft.com/office/drawing/2014/main" id="{E41DA0DB-CFC6-47BC-BBE5-CFA7BE0EF934}"/>
            </a:ext>
          </a:extLst>
        </xdr:cNvPr>
        <xdr:cNvSpPr/>
      </xdr:nvSpPr>
      <xdr:spPr>
        <a:xfrm>
          <a:off x="9588500" y="660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96035</xdr:rowOff>
    </xdr:from>
    <xdr:to>
      <xdr:col>55</xdr:col>
      <xdr:colOff>0</xdr:colOff>
      <xdr:row>38</xdr:row>
      <xdr:rowOff>141473</xdr:rowOff>
    </xdr:to>
    <xdr:cxnSp macro="">
      <xdr:nvCxnSpPr>
        <xdr:cNvPr id="133" name="直線コネクタ 132">
          <a:extLst>
            <a:ext uri="{FF2B5EF4-FFF2-40B4-BE49-F238E27FC236}">
              <a16:creationId xmlns:a16="http://schemas.microsoft.com/office/drawing/2014/main" id="{B3119078-950D-4A53-A0F0-A497C0C0BB18}"/>
            </a:ext>
          </a:extLst>
        </xdr:cNvPr>
        <xdr:cNvCxnSpPr/>
      </xdr:nvCxnSpPr>
      <xdr:spPr>
        <a:xfrm flipV="1">
          <a:off x="9639300" y="6439685"/>
          <a:ext cx="838200" cy="21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100495</xdr:rowOff>
    </xdr:from>
    <xdr:to>
      <xdr:col>46</xdr:col>
      <xdr:colOff>38100</xdr:colOff>
      <xdr:row>39</xdr:row>
      <xdr:rowOff>30645</xdr:rowOff>
    </xdr:to>
    <xdr:sp macro="" textlink="">
      <xdr:nvSpPr>
        <xdr:cNvPr id="134" name="楕円 133">
          <a:extLst>
            <a:ext uri="{FF2B5EF4-FFF2-40B4-BE49-F238E27FC236}">
              <a16:creationId xmlns:a16="http://schemas.microsoft.com/office/drawing/2014/main" id="{945ECD0D-E834-4025-A10A-ED1C202020BC}"/>
            </a:ext>
          </a:extLst>
        </xdr:cNvPr>
        <xdr:cNvSpPr/>
      </xdr:nvSpPr>
      <xdr:spPr>
        <a:xfrm>
          <a:off x="8699500" y="661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141473</xdr:rowOff>
    </xdr:from>
    <xdr:to>
      <xdr:col>50</xdr:col>
      <xdr:colOff>114300</xdr:colOff>
      <xdr:row>38</xdr:row>
      <xdr:rowOff>151295</xdr:rowOff>
    </xdr:to>
    <xdr:cxnSp macro="">
      <xdr:nvCxnSpPr>
        <xdr:cNvPr id="135" name="直線コネクタ 134">
          <a:extLst>
            <a:ext uri="{FF2B5EF4-FFF2-40B4-BE49-F238E27FC236}">
              <a16:creationId xmlns:a16="http://schemas.microsoft.com/office/drawing/2014/main" id="{A17A8A7F-6C2D-48B9-B4D6-BA32246011D0}"/>
            </a:ext>
          </a:extLst>
        </xdr:cNvPr>
        <xdr:cNvCxnSpPr/>
      </xdr:nvCxnSpPr>
      <xdr:spPr>
        <a:xfrm flipV="1">
          <a:off x="8750300" y="6656573"/>
          <a:ext cx="889000" cy="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61351</xdr:rowOff>
    </xdr:from>
    <xdr:to>
      <xdr:col>41</xdr:col>
      <xdr:colOff>101600</xdr:colOff>
      <xdr:row>37</xdr:row>
      <xdr:rowOff>162951</xdr:rowOff>
    </xdr:to>
    <xdr:sp macro="" textlink="">
      <xdr:nvSpPr>
        <xdr:cNvPr id="136" name="楕円 135">
          <a:extLst>
            <a:ext uri="{FF2B5EF4-FFF2-40B4-BE49-F238E27FC236}">
              <a16:creationId xmlns:a16="http://schemas.microsoft.com/office/drawing/2014/main" id="{5F4AD347-D8CD-4D1B-91A2-5C52BA119E6E}"/>
            </a:ext>
          </a:extLst>
        </xdr:cNvPr>
        <xdr:cNvSpPr/>
      </xdr:nvSpPr>
      <xdr:spPr>
        <a:xfrm>
          <a:off x="7810500" y="640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112151</xdr:rowOff>
    </xdr:from>
    <xdr:to>
      <xdr:col>45</xdr:col>
      <xdr:colOff>177800</xdr:colOff>
      <xdr:row>38</xdr:row>
      <xdr:rowOff>151295</xdr:rowOff>
    </xdr:to>
    <xdr:cxnSp macro="">
      <xdr:nvCxnSpPr>
        <xdr:cNvPr id="137" name="直線コネクタ 136">
          <a:extLst>
            <a:ext uri="{FF2B5EF4-FFF2-40B4-BE49-F238E27FC236}">
              <a16:creationId xmlns:a16="http://schemas.microsoft.com/office/drawing/2014/main" id="{C3220A77-CDAC-4CE9-A47B-6D7A3D3DC1AE}"/>
            </a:ext>
          </a:extLst>
        </xdr:cNvPr>
        <xdr:cNvCxnSpPr/>
      </xdr:nvCxnSpPr>
      <xdr:spPr>
        <a:xfrm>
          <a:off x="7861300" y="6455801"/>
          <a:ext cx="889000" cy="21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171445</xdr:rowOff>
    </xdr:from>
    <xdr:to>
      <xdr:col>36</xdr:col>
      <xdr:colOff>165100</xdr:colOff>
      <xdr:row>37</xdr:row>
      <xdr:rowOff>101595</xdr:rowOff>
    </xdr:to>
    <xdr:sp macro="" textlink="">
      <xdr:nvSpPr>
        <xdr:cNvPr id="138" name="楕円 137">
          <a:extLst>
            <a:ext uri="{FF2B5EF4-FFF2-40B4-BE49-F238E27FC236}">
              <a16:creationId xmlns:a16="http://schemas.microsoft.com/office/drawing/2014/main" id="{082ADB18-419E-45BA-AF02-F309E3B75BBC}"/>
            </a:ext>
          </a:extLst>
        </xdr:cNvPr>
        <xdr:cNvSpPr/>
      </xdr:nvSpPr>
      <xdr:spPr>
        <a:xfrm>
          <a:off x="6921500" y="634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50795</xdr:rowOff>
    </xdr:from>
    <xdr:to>
      <xdr:col>41</xdr:col>
      <xdr:colOff>50800</xdr:colOff>
      <xdr:row>37</xdr:row>
      <xdr:rowOff>112151</xdr:rowOff>
    </xdr:to>
    <xdr:cxnSp macro="">
      <xdr:nvCxnSpPr>
        <xdr:cNvPr id="139" name="直線コネクタ 138">
          <a:extLst>
            <a:ext uri="{FF2B5EF4-FFF2-40B4-BE49-F238E27FC236}">
              <a16:creationId xmlns:a16="http://schemas.microsoft.com/office/drawing/2014/main" id="{5136574D-D4FD-49AB-9FB4-C67AEC8652A5}"/>
            </a:ext>
          </a:extLst>
        </xdr:cNvPr>
        <xdr:cNvCxnSpPr/>
      </xdr:nvCxnSpPr>
      <xdr:spPr>
        <a:xfrm>
          <a:off x="6972300" y="6394445"/>
          <a:ext cx="889000" cy="6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20293</xdr:rowOff>
    </xdr:from>
    <xdr:ext cx="534377" cy="259045"/>
    <xdr:sp macro="" textlink="">
      <xdr:nvSpPr>
        <xdr:cNvPr id="140" name="n_1aveValue【道路】&#10;一人当たり延長">
          <a:extLst>
            <a:ext uri="{FF2B5EF4-FFF2-40B4-BE49-F238E27FC236}">
              <a16:creationId xmlns:a16="http://schemas.microsoft.com/office/drawing/2014/main" id="{EAE61D20-A748-41BC-826E-6FBED755225D}"/>
            </a:ext>
          </a:extLst>
        </xdr:cNvPr>
        <xdr:cNvSpPr txBox="1"/>
      </xdr:nvSpPr>
      <xdr:spPr>
        <a:xfrm>
          <a:off x="9359411" y="687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15463</xdr:rowOff>
    </xdr:from>
    <xdr:ext cx="534377" cy="259045"/>
    <xdr:sp macro="" textlink="">
      <xdr:nvSpPr>
        <xdr:cNvPr id="141" name="n_2aveValue【道路】&#10;一人当たり延長">
          <a:extLst>
            <a:ext uri="{FF2B5EF4-FFF2-40B4-BE49-F238E27FC236}">
              <a16:creationId xmlns:a16="http://schemas.microsoft.com/office/drawing/2014/main" id="{1060EB20-6DAD-45E1-B06E-7E614D6ED941}"/>
            </a:ext>
          </a:extLst>
        </xdr:cNvPr>
        <xdr:cNvSpPr txBox="1"/>
      </xdr:nvSpPr>
      <xdr:spPr>
        <a:xfrm>
          <a:off x="8483111" y="687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10685</xdr:rowOff>
    </xdr:from>
    <xdr:ext cx="534377" cy="259045"/>
    <xdr:sp macro="" textlink="">
      <xdr:nvSpPr>
        <xdr:cNvPr id="142" name="n_3aveValue【道路】&#10;一人当たり延長">
          <a:extLst>
            <a:ext uri="{FF2B5EF4-FFF2-40B4-BE49-F238E27FC236}">
              <a16:creationId xmlns:a16="http://schemas.microsoft.com/office/drawing/2014/main" id="{6B8BE2A8-A28F-47F9-A613-3D49C559F6A5}"/>
            </a:ext>
          </a:extLst>
        </xdr:cNvPr>
        <xdr:cNvSpPr txBox="1"/>
      </xdr:nvSpPr>
      <xdr:spPr>
        <a:xfrm>
          <a:off x="7594111" y="68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42522</xdr:rowOff>
    </xdr:from>
    <xdr:ext cx="534377" cy="259045"/>
    <xdr:sp macro="" textlink="">
      <xdr:nvSpPr>
        <xdr:cNvPr id="143" name="n_4aveValue【道路】&#10;一人当たり延長">
          <a:extLst>
            <a:ext uri="{FF2B5EF4-FFF2-40B4-BE49-F238E27FC236}">
              <a16:creationId xmlns:a16="http://schemas.microsoft.com/office/drawing/2014/main" id="{EF26D777-6EF8-427E-85A8-635C525AAD72}"/>
            </a:ext>
          </a:extLst>
        </xdr:cNvPr>
        <xdr:cNvSpPr txBox="1"/>
      </xdr:nvSpPr>
      <xdr:spPr>
        <a:xfrm>
          <a:off x="6705111" y="690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37350</xdr:rowOff>
    </xdr:from>
    <xdr:ext cx="534377" cy="259045"/>
    <xdr:sp macro="" textlink="">
      <xdr:nvSpPr>
        <xdr:cNvPr id="144" name="n_1mainValue【道路】&#10;一人当たり延長">
          <a:extLst>
            <a:ext uri="{FF2B5EF4-FFF2-40B4-BE49-F238E27FC236}">
              <a16:creationId xmlns:a16="http://schemas.microsoft.com/office/drawing/2014/main" id="{A14E1358-51D8-413D-A77D-FF4AF8293807}"/>
            </a:ext>
          </a:extLst>
        </xdr:cNvPr>
        <xdr:cNvSpPr txBox="1"/>
      </xdr:nvSpPr>
      <xdr:spPr>
        <a:xfrm>
          <a:off x="9359411" y="638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47172</xdr:rowOff>
    </xdr:from>
    <xdr:ext cx="534377" cy="259045"/>
    <xdr:sp macro="" textlink="">
      <xdr:nvSpPr>
        <xdr:cNvPr id="145" name="n_2mainValue【道路】&#10;一人当たり延長">
          <a:extLst>
            <a:ext uri="{FF2B5EF4-FFF2-40B4-BE49-F238E27FC236}">
              <a16:creationId xmlns:a16="http://schemas.microsoft.com/office/drawing/2014/main" id="{5D827040-8332-4614-B8B5-7DC228040109}"/>
            </a:ext>
          </a:extLst>
        </xdr:cNvPr>
        <xdr:cNvSpPr txBox="1"/>
      </xdr:nvSpPr>
      <xdr:spPr>
        <a:xfrm>
          <a:off x="8483111" y="63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36</xdr:row>
      <xdr:rowOff>8028</xdr:rowOff>
    </xdr:from>
    <xdr:ext cx="599010" cy="259045"/>
    <xdr:sp macro="" textlink="">
      <xdr:nvSpPr>
        <xdr:cNvPr id="146" name="n_3mainValue【道路】&#10;一人当たり延長">
          <a:extLst>
            <a:ext uri="{FF2B5EF4-FFF2-40B4-BE49-F238E27FC236}">
              <a16:creationId xmlns:a16="http://schemas.microsoft.com/office/drawing/2014/main" id="{5D99B8EA-2A38-4040-8DEF-A324162008C3}"/>
            </a:ext>
          </a:extLst>
        </xdr:cNvPr>
        <xdr:cNvSpPr txBox="1"/>
      </xdr:nvSpPr>
      <xdr:spPr>
        <a:xfrm>
          <a:off x="7561794" y="6180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35</xdr:row>
      <xdr:rowOff>118122</xdr:rowOff>
    </xdr:from>
    <xdr:ext cx="599010" cy="259045"/>
    <xdr:sp macro="" textlink="">
      <xdr:nvSpPr>
        <xdr:cNvPr id="147" name="n_4mainValue【道路】&#10;一人当たり延長">
          <a:extLst>
            <a:ext uri="{FF2B5EF4-FFF2-40B4-BE49-F238E27FC236}">
              <a16:creationId xmlns:a16="http://schemas.microsoft.com/office/drawing/2014/main" id="{D464E75F-F920-45B8-B6C9-97A34F2B04FA}"/>
            </a:ext>
          </a:extLst>
        </xdr:cNvPr>
        <xdr:cNvSpPr txBox="1"/>
      </xdr:nvSpPr>
      <xdr:spPr>
        <a:xfrm>
          <a:off x="6672794" y="611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9833C869-A79B-4F1A-953F-1759EEEAFF8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ADF93570-133E-452F-9788-7D7A4364F10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FFC2DC17-9CE7-4B12-AF3E-881311A3D51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56CD221F-F1EB-43D5-8C40-6114B4E674D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CDB857C3-1B68-45AA-AA07-C4B0320390C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FAC8D8EB-01C2-4E49-BA10-24100BF3DB7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7021D98F-8E41-468C-B017-45F03269DAD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7A7255B-DF3F-4BD0-B6AC-7ED32C9FE42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5F760E5A-8829-40E9-90A8-1D7D8922F2A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734EAE7-DE6F-4F69-8040-DC7403CAE34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DCAC6ABB-DE48-452D-9E9C-ABB1D700F74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9" name="直線コネクタ 158">
          <a:extLst>
            <a:ext uri="{FF2B5EF4-FFF2-40B4-BE49-F238E27FC236}">
              <a16:creationId xmlns:a16="http://schemas.microsoft.com/office/drawing/2014/main" id="{7E3B0160-D2C6-44D6-BEED-2F752939F2E9}"/>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0" name="テキスト ボックス 159">
          <a:extLst>
            <a:ext uri="{FF2B5EF4-FFF2-40B4-BE49-F238E27FC236}">
              <a16:creationId xmlns:a16="http://schemas.microsoft.com/office/drawing/2014/main" id="{C757670A-5086-4CB9-A702-5087B74B8C98}"/>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1" name="直線コネクタ 160">
          <a:extLst>
            <a:ext uri="{FF2B5EF4-FFF2-40B4-BE49-F238E27FC236}">
              <a16:creationId xmlns:a16="http://schemas.microsoft.com/office/drawing/2014/main" id="{D41F7B53-E49D-4135-8347-3C3B3DA9940F}"/>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2" name="テキスト ボックス 161">
          <a:extLst>
            <a:ext uri="{FF2B5EF4-FFF2-40B4-BE49-F238E27FC236}">
              <a16:creationId xmlns:a16="http://schemas.microsoft.com/office/drawing/2014/main" id="{D8B2CDAA-A05B-4985-8870-279182B51873}"/>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3" name="直線コネクタ 162">
          <a:extLst>
            <a:ext uri="{FF2B5EF4-FFF2-40B4-BE49-F238E27FC236}">
              <a16:creationId xmlns:a16="http://schemas.microsoft.com/office/drawing/2014/main" id="{EAA80E6A-E717-49E4-A2F8-30539F6F68F6}"/>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4" name="テキスト ボックス 163">
          <a:extLst>
            <a:ext uri="{FF2B5EF4-FFF2-40B4-BE49-F238E27FC236}">
              <a16:creationId xmlns:a16="http://schemas.microsoft.com/office/drawing/2014/main" id="{12D349EB-EEF6-4D14-8D56-1328677D6515}"/>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5" name="直線コネクタ 164">
          <a:extLst>
            <a:ext uri="{FF2B5EF4-FFF2-40B4-BE49-F238E27FC236}">
              <a16:creationId xmlns:a16="http://schemas.microsoft.com/office/drawing/2014/main" id="{6CF99DDE-4090-4BD9-8FEC-3C72915A204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6" name="テキスト ボックス 165">
          <a:extLst>
            <a:ext uri="{FF2B5EF4-FFF2-40B4-BE49-F238E27FC236}">
              <a16:creationId xmlns:a16="http://schemas.microsoft.com/office/drawing/2014/main" id="{0C4C8E2F-6876-4CBA-8B8B-0823243B5098}"/>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40B504FA-013F-45C2-80B5-50D23C0434C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F2272589-4452-447F-A21C-964A2A686F11}"/>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AC3AA8FA-BA39-43E6-AB40-486B5D030BD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4572</xdr:rowOff>
    </xdr:from>
    <xdr:to>
      <xdr:col>24</xdr:col>
      <xdr:colOff>62865</xdr:colOff>
      <xdr:row>63</xdr:row>
      <xdr:rowOff>162306</xdr:rowOff>
    </xdr:to>
    <xdr:cxnSp macro="">
      <xdr:nvCxnSpPr>
        <xdr:cNvPr id="170" name="直線コネクタ 169">
          <a:extLst>
            <a:ext uri="{FF2B5EF4-FFF2-40B4-BE49-F238E27FC236}">
              <a16:creationId xmlns:a16="http://schemas.microsoft.com/office/drawing/2014/main" id="{6E2B3AA2-5F6E-4149-A458-D5BAA40B96AC}"/>
            </a:ext>
          </a:extLst>
        </xdr:cNvPr>
        <xdr:cNvCxnSpPr/>
      </xdr:nvCxnSpPr>
      <xdr:spPr>
        <a:xfrm flipV="1">
          <a:off x="4634865" y="9777222"/>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166133</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DFBC8037-8149-4AF8-BA4B-72FCA08DBB3F}"/>
            </a:ext>
          </a:extLst>
        </xdr:cNvPr>
        <xdr:cNvSpPr txBox="1"/>
      </xdr:nvSpPr>
      <xdr:spPr>
        <a:xfrm>
          <a:off x="4673600" y="109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162306</xdr:rowOff>
    </xdr:from>
    <xdr:to>
      <xdr:col>24</xdr:col>
      <xdr:colOff>152400</xdr:colOff>
      <xdr:row>63</xdr:row>
      <xdr:rowOff>162306</xdr:rowOff>
    </xdr:to>
    <xdr:cxnSp macro="">
      <xdr:nvCxnSpPr>
        <xdr:cNvPr id="172" name="直線コネクタ 171">
          <a:extLst>
            <a:ext uri="{FF2B5EF4-FFF2-40B4-BE49-F238E27FC236}">
              <a16:creationId xmlns:a16="http://schemas.microsoft.com/office/drawing/2014/main" id="{8B130F0C-9209-44B3-90C0-428C44529AA5}"/>
            </a:ext>
          </a:extLst>
        </xdr:cNvPr>
        <xdr:cNvCxnSpPr/>
      </xdr:nvCxnSpPr>
      <xdr:spPr>
        <a:xfrm>
          <a:off x="4546600" y="109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122699</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1810E5E1-CAC3-4BF6-8EA5-D3A61CC3163A}"/>
            </a:ext>
          </a:extLst>
        </xdr:cNvPr>
        <xdr:cNvSpPr txBox="1"/>
      </xdr:nvSpPr>
      <xdr:spPr>
        <a:xfrm>
          <a:off x="4673600" y="955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4572</xdr:rowOff>
    </xdr:from>
    <xdr:to>
      <xdr:col>24</xdr:col>
      <xdr:colOff>152400</xdr:colOff>
      <xdr:row>57</xdr:row>
      <xdr:rowOff>4572</xdr:rowOff>
    </xdr:to>
    <xdr:cxnSp macro="">
      <xdr:nvCxnSpPr>
        <xdr:cNvPr id="174" name="直線コネクタ 173">
          <a:extLst>
            <a:ext uri="{FF2B5EF4-FFF2-40B4-BE49-F238E27FC236}">
              <a16:creationId xmlns:a16="http://schemas.microsoft.com/office/drawing/2014/main" id="{7D9C1DA6-128D-4212-A1B1-41BD2BEF3D6D}"/>
            </a:ext>
          </a:extLst>
        </xdr:cNvPr>
        <xdr:cNvCxnSpPr/>
      </xdr:nvCxnSpPr>
      <xdr:spPr>
        <a:xfrm>
          <a:off x="4546600" y="977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101363</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6C6800E0-C3A5-4BF3-87A2-1B78A3EA4F55}"/>
            </a:ext>
          </a:extLst>
        </xdr:cNvPr>
        <xdr:cNvSpPr txBox="1"/>
      </xdr:nvSpPr>
      <xdr:spPr>
        <a:xfrm>
          <a:off x="4673600" y="10559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122936</xdr:rowOff>
    </xdr:from>
    <xdr:to>
      <xdr:col>24</xdr:col>
      <xdr:colOff>114300</xdr:colOff>
      <xdr:row>62</xdr:row>
      <xdr:rowOff>53086</xdr:rowOff>
    </xdr:to>
    <xdr:sp macro="" textlink="">
      <xdr:nvSpPr>
        <xdr:cNvPr id="176" name="フローチャート: 判断 175">
          <a:extLst>
            <a:ext uri="{FF2B5EF4-FFF2-40B4-BE49-F238E27FC236}">
              <a16:creationId xmlns:a16="http://schemas.microsoft.com/office/drawing/2014/main" id="{F1640184-11F1-48B1-B0EF-16BC7476A548}"/>
            </a:ext>
          </a:extLst>
        </xdr:cNvPr>
        <xdr:cNvSpPr/>
      </xdr:nvSpPr>
      <xdr:spPr>
        <a:xfrm>
          <a:off x="4584700" y="1058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52070</xdr:rowOff>
    </xdr:from>
    <xdr:to>
      <xdr:col>20</xdr:col>
      <xdr:colOff>38100</xdr:colOff>
      <xdr:row>61</xdr:row>
      <xdr:rowOff>153670</xdr:rowOff>
    </xdr:to>
    <xdr:sp macro="" textlink="">
      <xdr:nvSpPr>
        <xdr:cNvPr id="177" name="フローチャート: 判断 176">
          <a:extLst>
            <a:ext uri="{FF2B5EF4-FFF2-40B4-BE49-F238E27FC236}">
              <a16:creationId xmlns:a16="http://schemas.microsoft.com/office/drawing/2014/main" id="{6E2AD84C-3E16-4304-B218-51455D7C0525}"/>
            </a:ext>
          </a:extLst>
        </xdr:cNvPr>
        <xdr:cNvSpPr/>
      </xdr:nvSpPr>
      <xdr:spPr>
        <a:xfrm>
          <a:off x="3746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13208</xdr:rowOff>
    </xdr:from>
    <xdr:to>
      <xdr:col>15</xdr:col>
      <xdr:colOff>101600</xdr:colOff>
      <xdr:row>61</xdr:row>
      <xdr:rowOff>114808</xdr:rowOff>
    </xdr:to>
    <xdr:sp macro="" textlink="">
      <xdr:nvSpPr>
        <xdr:cNvPr id="178" name="フローチャート: 判断 177">
          <a:extLst>
            <a:ext uri="{FF2B5EF4-FFF2-40B4-BE49-F238E27FC236}">
              <a16:creationId xmlns:a16="http://schemas.microsoft.com/office/drawing/2014/main" id="{B74B193A-FBBC-437C-B7E0-B73443F32A70}"/>
            </a:ext>
          </a:extLst>
        </xdr:cNvPr>
        <xdr:cNvSpPr/>
      </xdr:nvSpPr>
      <xdr:spPr>
        <a:xfrm>
          <a:off x="2857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24638</xdr:rowOff>
    </xdr:from>
    <xdr:to>
      <xdr:col>10</xdr:col>
      <xdr:colOff>165100</xdr:colOff>
      <xdr:row>61</xdr:row>
      <xdr:rowOff>126238</xdr:rowOff>
    </xdr:to>
    <xdr:sp macro="" textlink="">
      <xdr:nvSpPr>
        <xdr:cNvPr id="179" name="フローチャート: 判断 178">
          <a:extLst>
            <a:ext uri="{FF2B5EF4-FFF2-40B4-BE49-F238E27FC236}">
              <a16:creationId xmlns:a16="http://schemas.microsoft.com/office/drawing/2014/main" id="{03BFC4FA-7F45-4B0C-BC36-CBEB759FB89A}"/>
            </a:ext>
          </a:extLst>
        </xdr:cNvPr>
        <xdr:cNvSpPr/>
      </xdr:nvSpPr>
      <xdr:spPr>
        <a:xfrm>
          <a:off x="19685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10922</xdr:rowOff>
    </xdr:from>
    <xdr:to>
      <xdr:col>6</xdr:col>
      <xdr:colOff>38100</xdr:colOff>
      <xdr:row>60</xdr:row>
      <xdr:rowOff>112522</xdr:rowOff>
    </xdr:to>
    <xdr:sp macro="" textlink="">
      <xdr:nvSpPr>
        <xdr:cNvPr id="180" name="フローチャート: 判断 179">
          <a:extLst>
            <a:ext uri="{FF2B5EF4-FFF2-40B4-BE49-F238E27FC236}">
              <a16:creationId xmlns:a16="http://schemas.microsoft.com/office/drawing/2014/main" id="{FAB25342-6D8A-4531-8801-FBFC61A7C876}"/>
            </a:ext>
          </a:extLst>
        </xdr:cNvPr>
        <xdr:cNvSpPr/>
      </xdr:nvSpPr>
      <xdr:spPr>
        <a:xfrm>
          <a:off x="1079500" y="1029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F6729AA2-FDFA-4327-A1B3-702B03CAC07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5A040135-88A7-4634-8DE4-4077E200555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E123921F-CAA8-4FF7-BCA0-A1C55554477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7333EB0D-BA90-4BDE-AF26-AB67A7E50CF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9FBFA87-7ED1-4FCC-9287-B3F7E6F690A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104648</xdr:rowOff>
    </xdr:from>
    <xdr:to>
      <xdr:col>24</xdr:col>
      <xdr:colOff>114300</xdr:colOff>
      <xdr:row>60</xdr:row>
      <xdr:rowOff>34798</xdr:rowOff>
    </xdr:to>
    <xdr:sp macro="" textlink="">
      <xdr:nvSpPr>
        <xdr:cNvPr id="186" name="楕円 185">
          <a:extLst>
            <a:ext uri="{FF2B5EF4-FFF2-40B4-BE49-F238E27FC236}">
              <a16:creationId xmlns:a16="http://schemas.microsoft.com/office/drawing/2014/main" id="{BFA7B975-E9C5-413C-9AD1-A6607BB18922}"/>
            </a:ext>
          </a:extLst>
        </xdr:cNvPr>
        <xdr:cNvSpPr/>
      </xdr:nvSpPr>
      <xdr:spPr>
        <a:xfrm>
          <a:off x="4584700" y="1022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127525</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17C575EC-76E7-4485-9029-B2FB07364AC2}"/>
            </a:ext>
          </a:extLst>
        </xdr:cNvPr>
        <xdr:cNvSpPr txBox="1"/>
      </xdr:nvSpPr>
      <xdr:spPr>
        <a:xfrm>
          <a:off x="4673600" y="1007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65786</xdr:rowOff>
    </xdr:from>
    <xdr:to>
      <xdr:col>20</xdr:col>
      <xdr:colOff>38100</xdr:colOff>
      <xdr:row>59</xdr:row>
      <xdr:rowOff>167386</xdr:rowOff>
    </xdr:to>
    <xdr:sp macro="" textlink="">
      <xdr:nvSpPr>
        <xdr:cNvPr id="188" name="楕円 187">
          <a:extLst>
            <a:ext uri="{FF2B5EF4-FFF2-40B4-BE49-F238E27FC236}">
              <a16:creationId xmlns:a16="http://schemas.microsoft.com/office/drawing/2014/main" id="{72A931C8-E810-4EDA-81F3-2C5EA930E371}"/>
            </a:ext>
          </a:extLst>
        </xdr:cNvPr>
        <xdr:cNvSpPr/>
      </xdr:nvSpPr>
      <xdr:spPr>
        <a:xfrm>
          <a:off x="3746500" y="1018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116586</xdr:rowOff>
    </xdr:from>
    <xdr:to>
      <xdr:col>24</xdr:col>
      <xdr:colOff>63500</xdr:colOff>
      <xdr:row>59</xdr:row>
      <xdr:rowOff>155448</xdr:rowOff>
    </xdr:to>
    <xdr:cxnSp macro="">
      <xdr:nvCxnSpPr>
        <xdr:cNvPr id="189" name="直線コネクタ 188">
          <a:extLst>
            <a:ext uri="{FF2B5EF4-FFF2-40B4-BE49-F238E27FC236}">
              <a16:creationId xmlns:a16="http://schemas.microsoft.com/office/drawing/2014/main" id="{BF8E5444-B5D5-48B7-AF44-8D40FFBD76FC}"/>
            </a:ext>
          </a:extLst>
        </xdr:cNvPr>
        <xdr:cNvCxnSpPr/>
      </xdr:nvCxnSpPr>
      <xdr:spPr>
        <a:xfrm>
          <a:off x="3797300" y="10232136"/>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26924</xdr:rowOff>
    </xdr:from>
    <xdr:to>
      <xdr:col>15</xdr:col>
      <xdr:colOff>101600</xdr:colOff>
      <xdr:row>59</xdr:row>
      <xdr:rowOff>128524</xdr:rowOff>
    </xdr:to>
    <xdr:sp macro="" textlink="">
      <xdr:nvSpPr>
        <xdr:cNvPr id="190" name="楕円 189">
          <a:extLst>
            <a:ext uri="{FF2B5EF4-FFF2-40B4-BE49-F238E27FC236}">
              <a16:creationId xmlns:a16="http://schemas.microsoft.com/office/drawing/2014/main" id="{C63F5DC1-201F-4BF6-A636-C0A0F91DF8AF}"/>
            </a:ext>
          </a:extLst>
        </xdr:cNvPr>
        <xdr:cNvSpPr/>
      </xdr:nvSpPr>
      <xdr:spPr>
        <a:xfrm>
          <a:off x="2857500" y="1014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77724</xdr:rowOff>
    </xdr:from>
    <xdr:to>
      <xdr:col>19</xdr:col>
      <xdr:colOff>177800</xdr:colOff>
      <xdr:row>59</xdr:row>
      <xdr:rowOff>116586</xdr:rowOff>
    </xdr:to>
    <xdr:cxnSp macro="">
      <xdr:nvCxnSpPr>
        <xdr:cNvPr id="191" name="直線コネクタ 190">
          <a:extLst>
            <a:ext uri="{FF2B5EF4-FFF2-40B4-BE49-F238E27FC236}">
              <a16:creationId xmlns:a16="http://schemas.microsoft.com/office/drawing/2014/main" id="{7235FBDA-261F-499A-A089-07984A5E0097}"/>
            </a:ext>
          </a:extLst>
        </xdr:cNvPr>
        <xdr:cNvCxnSpPr/>
      </xdr:nvCxnSpPr>
      <xdr:spPr>
        <a:xfrm>
          <a:off x="2908300" y="1019327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97790</xdr:rowOff>
    </xdr:from>
    <xdr:to>
      <xdr:col>6</xdr:col>
      <xdr:colOff>38100</xdr:colOff>
      <xdr:row>59</xdr:row>
      <xdr:rowOff>27940</xdr:rowOff>
    </xdr:to>
    <xdr:sp macro="" textlink="">
      <xdr:nvSpPr>
        <xdr:cNvPr id="192" name="楕円 191">
          <a:extLst>
            <a:ext uri="{FF2B5EF4-FFF2-40B4-BE49-F238E27FC236}">
              <a16:creationId xmlns:a16="http://schemas.microsoft.com/office/drawing/2014/main" id="{43AF5BCA-EC25-4082-9BB2-DEC43798367E}"/>
            </a:ext>
          </a:extLst>
        </xdr:cNvPr>
        <xdr:cNvSpPr/>
      </xdr:nvSpPr>
      <xdr:spPr>
        <a:xfrm>
          <a:off x="1079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144797</xdr:rowOff>
    </xdr:from>
    <xdr:ext cx="405111" cy="259045"/>
    <xdr:sp macro="" textlink="">
      <xdr:nvSpPr>
        <xdr:cNvPr id="193" name="n_1aveValue【橋りょう・トンネル】&#10;有形固定資産減価償却率">
          <a:extLst>
            <a:ext uri="{FF2B5EF4-FFF2-40B4-BE49-F238E27FC236}">
              <a16:creationId xmlns:a16="http://schemas.microsoft.com/office/drawing/2014/main" id="{A0DE837B-E947-4D9D-BBF0-59F4534C5076}"/>
            </a:ext>
          </a:extLst>
        </xdr:cNvPr>
        <xdr:cNvSpPr txBox="1"/>
      </xdr:nvSpPr>
      <xdr:spPr>
        <a:xfrm>
          <a:off x="35820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105935</xdr:rowOff>
    </xdr:from>
    <xdr:ext cx="405111" cy="259045"/>
    <xdr:sp macro="" textlink="">
      <xdr:nvSpPr>
        <xdr:cNvPr id="194" name="n_2aveValue【橋りょう・トンネル】&#10;有形固定資産減価償却率">
          <a:extLst>
            <a:ext uri="{FF2B5EF4-FFF2-40B4-BE49-F238E27FC236}">
              <a16:creationId xmlns:a16="http://schemas.microsoft.com/office/drawing/2014/main" id="{CDC24761-544B-47DB-AD1E-F319A22D270C}"/>
            </a:ext>
          </a:extLst>
        </xdr:cNvPr>
        <xdr:cNvSpPr txBox="1"/>
      </xdr:nvSpPr>
      <xdr:spPr>
        <a:xfrm>
          <a:off x="2705744" y="1056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142765</xdr:rowOff>
    </xdr:from>
    <xdr:ext cx="405111" cy="259045"/>
    <xdr:sp macro="" textlink="">
      <xdr:nvSpPr>
        <xdr:cNvPr id="195" name="n_3aveValue【橋りょう・トンネル】&#10;有形固定資産減価償却率">
          <a:extLst>
            <a:ext uri="{FF2B5EF4-FFF2-40B4-BE49-F238E27FC236}">
              <a16:creationId xmlns:a16="http://schemas.microsoft.com/office/drawing/2014/main" id="{C0F1AECC-736B-46CE-99EC-042D757666A5}"/>
            </a:ext>
          </a:extLst>
        </xdr:cNvPr>
        <xdr:cNvSpPr txBox="1"/>
      </xdr:nvSpPr>
      <xdr:spPr>
        <a:xfrm>
          <a:off x="1816744" y="10258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103649</xdr:rowOff>
    </xdr:from>
    <xdr:ext cx="405111" cy="259045"/>
    <xdr:sp macro="" textlink="">
      <xdr:nvSpPr>
        <xdr:cNvPr id="196" name="n_4aveValue【橋りょう・トンネル】&#10;有形固定資産減価償却率">
          <a:extLst>
            <a:ext uri="{FF2B5EF4-FFF2-40B4-BE49-F238E27FC236}">
              <a16:creationId xmlns:a16="http://schemas.microsoft.com/office/drawing/2014/main" id="{F3F57FF4-F1F8-4956-843D-60E1A9F9B78F}"/>
            </a:ext>
          </a:extLst>
        </xdr:cNvPr>
        <xdr:cNvSpPr txBox="1"/>
      </xdr:nvSpPr>
      <xdr:spPr>
        <a:xfrm>
          <a:off x="927744" y="1039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12463</xdr:rowOff>
    </xdr:from>
    <xdr:ext cx="405111" cy="259045"/>
    <xdr:sp macro="" textlink="">
      <xdr:nvSpPr>
        <xdr:cNvPr id="197" name="n_1mainValue【橋りょう・トンネル】&#10;有形固定資産減価償却率">
          <a:extLst>
            <a:ext uri="{FF2B5EF4-FFF2-40B4-BE49-F238E27FC236}">
              <a16:creationId xmlns:a16="http://schemas.microsoft.com/office/drawing/2014/main" id="{0FEC6C83-6FEE-48F7-8F92-E0AB6B6559E4}"/>
            </a:ext>
          </a:extLst>
        </xdr:cNvPr>
        <xdr:cNvSpPr txBox="1"/>
      </xdr:nvSpPr>
      <xdr:spPr>
        <a:xfrm>
          <a:off x="3582044" y="995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145051</xdr:rowOff>
    </xdr:from>
    <xdr:ext cx="405111" cy="259045"/>
    <xdr:sp macro="" textlink="">
      <xdr:nvSpPr>
        <xdr:cNvPr id="198" name="n_2mainValue【橋りょう・トンネル】&#10;有形固定資産減価償却率">
          <a:extLst>
            <a:ext uri="{FF2B5EF4-FFF2-40B4-BE49-F238E27FC236}">
              <a16:creationId xmlns:a16="http://schemas.microsoft.com/office/drawing/2014/main" id="{BFBCA5EA-2FF0-4EDC-B9D0-A2AA37A61556}"/>
            </a:ext>
          </a:extLst>
        </xdr:cNvPr>
        <xdr:cNvSpPr txBox="1"/>
      </xdr:nvSpPr>
      <xdr:spPr>
        <a:xfrm>
          <a:off x="2705744" y="9917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44467</xdr:rowOff>
    </xdr:from>
    <xdr:ext cx="405111" cy="259045"/>
    <xdr:sp macro="" textlink="">
      <xdr:nvSpPr>
        <xdr:cNvPr id="199" name="n_4mainValue【橋りょう・トンネル】&#10;有形固定資産減価償却率">
          <a:extLst>
            <a:ext uri="{FF2B5EF4-FFF2-40B4-BE49-F238E27FC236}">
              <a16:creationId xmlns:a16="http://schemas.microsoft.com/office/drawing/2014/main" id="{C3A3E3AC-F3B8-45B1-AB7D-C7B03C865D3F}"/>
            </a:ext>
          </a:extLst>
        </xdr:cNvPr>
        <xdr:cNvSpPr txBox="1"/>
      </xdr:nvSpPr>
      <xdr:spPr>
        <a:xfrm>
          <a:off x="927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a:extLst>
            <a:ext uri="{FF2B5EF4-FFF2-40B4-BE49-F238E27FC236}">
              <a16:creationId xmlns:a16="http://schemas.microsoft.com/office/drawing/2014/main" id="{D09FB48D-88B3-4E7E-8B08-FE3E627DC4D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a:extLst>
            <a:ext uri="{FF2B5EF4-FFF2-40B4-BE49-F238E27FC236}">
              <a16:creationId xmlns:a16="http://schemas.microsoft.com/office/drawing/2014/main" id="{95421C37-0426-4940-B761-DEEF7415D0B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a:extLst>
            <a:ext uri="{FF2B5EF4-FFF2-40B4-BE49-F238E27FC236}">
              <a16:creationId xmlns:a16="http://schemas.microsoft.com/office/drawing/2014/main" id="{22ACADC3-B9DD-4B53-BC9D-761B74D998B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a:extLst>
            <a:ext uri="{FF2B5EF4-FFF2-40B4-BE49-F238E27FC236}">
              <a16:creationId xmlns:a16="http://schemas.microsoft.com/office/drawing/2014/main" id="{1B30147C-C2F8-4374-BDE0-DAA0A93FC18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a:extLst>
            <a:ext uri="{FF2B5EF4-FFF2-40B4-BE49-F238E27FC236}">
              <a16:creationId xmlns:a16="http://schemas.microsoft.com/office/drawing/2014/main" id="{4A83202A-3C9B-4A43-8840-8B588CB4EE0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a:extLst>
            <a:ext uri="{FF2B5EF4-FFF2-40B4-BE49-F238E27FC236}">
              <a16:creationId xmlns:a16="http://schemas.microsoft.com/office/drawing/2014/main" id="{65B4ED3B-F327-4DAB-BE71-DAB4AFDEA78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a:extLst>
            <a:ext uri="{FF2B5EF4-FFF2-40B4-BE49-F238E27FC236}">
              <a16:creationId xmlns:a16="http://schemas.microsoft.com/office/drawing/2014/main" id="{19BCE8F2-A320-4025-A4EF-0DF8F678105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a:extLst>
            <a:ext uri="{FF2B5EF4-FFF2-40B4-BE49-F238E27FC236}">
              <a16:creationId xmlns:a16="http://schemas.microsoft.com/office/drawing/2014/main" id="{8F08B935-DC2A-4C33-9BD5-F96E84E2533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a:extLst>
            <a:ext uri="{FF2B5EF4-FFF2-40B4-BE49-F238E27FC236}">
              <a16:creationId xmlns:a16="http://schemas.microsoft.com/office/drawing/2014/main" id="{2446653E-CCC6-4BE0-92E7-605B5CEC51D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a:extLst>
            <a:ext uri="{FF2B5EF4-FFF2-40B4-BE49-F238E27FC236}">
              <a16:creationId xmlns:a16="http://schemas.microsoft.com/office/drawing/2014/main" id="{3D8C6C2F-BEC4-48B9-A70D-3ECE7633584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0" name="直線コネクタ 209">
          <a:extLst>
            <a:ext uri="{FF2B5EF4-FFF2-40B4-BE49-F238E27FC236}">
              <a16:creationId xmlns:a16="http://schemas.microsoft.com/office/drawing/2014/main" id="{DD0A984E-FE48-4169-9CD8-45423B6E491B}"/>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1" name="テキスト ボックス 210">
          <a:extLst>
            <a:ext uri="{FF2B5EF4-FFF2-40B4-BE49-F238E27FC236}">
              <a16:creationId xmlns:a16="http://schemas.microsoft.com/office/drawing/2014/main" id="{CB50FF2A-B445-4080-AD52-B6CBBAB578C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2" name="直線コネクタ 211">
          <a:extLst>
            <a:ext uri="{FF2B5EF4-FFF2-40B4-BE49-F238E27FC236}">
              <a16:creationId xmlns:a16="http://schemas.microsoft.com/office/drawing/2014/main" id="{5AB8EF40-CE8C-44E7-82A7-8C3D59E8D97F}"/>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3" name="テキスト ボックス 212">
          <a:extLst>
            <a:ext uri="{FF2B5EF4-FFF2-40B4-BE49-F238E27FC236}">
              <a16:creationId xmlns:a16="http://schemas.microsoft.com/office/drawing/2014/main" id="{93274233-F350-4BFB-9477-385CFA4F0AF8}"/>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4" name="直線コネクタ 213">
          <a:extLst>
            <a:ext uri="{FF2B5EF4-FFF2-40B4-BE49-F238E27FC236}">
              <a16:creationId xmlns:a16="http://schemas.microsoft.com/office/drawing/2014/main" id="{123BA15F-31F5-4E22-9A06-733C44F94961}"/>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5" name="テキスト ボックス 214">
          <a:extLst>
            <a:ext uri="{FF2B5EF4-FFF2-40B4-BE49-F238E27FC236}">
              <a16:creationId xmlns:a16="http://schemas.microsoft.com/office/drawing/2014/main" id="{7C9F9347-6802-4B0F-B475-78740BB08A61}"/>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6" name="直線コネクタ 215">
          <a:extLst>
            <a:ext uri="{FF2B5EF4-FFF2-40B4-BE49-F238E27FC236}">
              <a16:creationId xmlns:a16="http://schemas.microsoft.com/office/drawing/2014/main" id="{3243E6AF-48C9-4276-A88D-DA924E23176B}"/>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7" name="テキスト ボックス 216">
          <a:extLst>
            <a:ext uri="{FF2B5EF4-FFF2-40B4-BE49-F238E27FC236}">
              <a16:creationId xmlns:a16="http://schemas.microsoft.com/office/drawing/2014/main" id="{CB10F643-E426-45DA-9E08-D34C061FED89}"/>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8" name="直線コネクタ 217">
          <a:extLst>
            <a:ext uri="{FF2B5EF4-FFF2-40B4-BE49-F238E27FC236}">
              <a16:creationId xmlns:a16="http://schemas.microsoft.com/office/drawing/2014/main" id="{41A03F9B-1393-436E-A71D-72D0C036CF06}"/>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9" name="テキスト ボックス 218">
          <a:extLst>
            <a:ext uri="{FF2B5EF4-FFF2-40B4-BE49-F238E27FC236}">
              <a16:creationId xmlns:a16="http://schemas.microsoft.com/office/drawing/2014/main" id="{B5E160CE-9BF9-4607-865C-7B9730FB2C52}"/>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0" name="直線コネクタ 219">
          <a:extLst>
            <a:ext uri="{FF2B5EF4-FFF2-40B4-BE49-F238E27FC236}">
              <a16:creationId xmlns:a16="http://schemas.microsoft.com/office/drawing/2014/main" id="{8A2BD0DE-4736-4C1F-89D9-70029AD9B31C}"/>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1" name="テキスト ボックス 220">
          <a:extLst>
            <a:ext uri="{FF2B5EF4-FFF2-40B4-BE49-F238E27FC236}">
              <a16:creationId xmlns:a16="http://schemas.microsoft.com/office/drawing/2014/main" id="{C49E2F8A-D4E0-4E23-B3D4-B9FE0232DD08}"/>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852E2D12-1137-44E9-9B73-DE08C1D6515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3" name="テキスト ボックス 222">
          <a:extLst>
            <a:ext uri="{FF2B5EF4-FFF2-40B4-BE49-F238E27FC236}">
              <a16:creationId xmlns:a16="http://schemas.microsoft.com/office/drawing/2014/main" id="{2E9E0E1A-028C-442E-B9C4-6BE2A72EAFCF}"/>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C566EEA2-04B0-462A-951B-D2DF0830713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67717</xdr:rowOff>
    </xdr:from>
    <xdr:to>
      <xdr:col>54</xdr:col>
      <xdr:colOff>189865</xdr:colOff>
      <xdr:row>64</xdr:row>
      <xdr:rowOff>128712</xdr:rowOff>
    </xdr:to>
    <xdr:cxnSp macro="">
      <xdr:nvCxnSpPr>
        <xdr:cNvPr id="225" name="直線コネクタ 224">
          <a:extLst>
            <a:ext uri="{FF2B5EF4-FFF2-40B4-BE49-F238E27FC236}">
              <a16:creationId xmlns:a16="http://schemas.microsoft.com/office/drawing/2014/main" id="{CE98DFE6-328B-4E93-B87D-293DB47BE373}"/>
            </a:ext>
          </a:extLst>
        </xdr:cNvPr>
        <xdr:cNvCxnSpPr/>
      </xdr:nvCxnSpPr>
      <xdr:spPr>
        <a:xfrm flipV="1">
          <a:off x="10476865" y="9668917"/>
          <a:ext cx="0" cy="1432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132539</xdr:rowOff>
    </xdr:from>
    <xdr:ext cx="534377" cy="259045"/>
    <xdr:sp macro="" textlink="">
      <xdr:nvSpPr>
        <xdr:cNvPr id="226" name="【橋りょう・トンネル】&#10;一人当たり有形固定資産（償却資産）額最小値テキスト">
          <a:extLst>
            <a:ext uri="{FF2B5EF4-FFF2-40B4-BE49-F238E27FC236}">
              <a16:creationId xmlns:a16="http://schemas.microsoft.com/office/drawing/2014/main" id="{B74D577B-8BAA-4F0E-938E-BFA6C468DE39}"/>
            </a:ext>
          </a:extLst>
        </xdr:cNvPr>
        <xdr:cNvSpPr txBox="1"/>
      </xdr:nvSpPr>
      <xdr:spPr>
        <a:xfrm>
          <a:off x="10515600" y="111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128712</xdr:rowOff>
    </xdr:from>
    <xdr:to>
      <xdr:col>55</xdr:col>
      <xdr:colOff>88900</xdr:colOff>
      <xdr:row>64</xdr:row>
      <xdr:rowOff>128712</xdr:rowOff>
    </xdr:to>
    <xdr:cxnSp macro="">
      <xdr:nvCxnSpPr>
        <xdr:cNvPr id="227" name="直線コネクタ 226">
          <a:extLst>
            <a:ext uri="{FF2B5EF4-FFF2-40B4-BE49-F238E27FC236}">
              <a16:creationId xmlns:a16="http://schemas.microsoft.com/office/drawing/2014/main" id="{98831772-D52D-4A93-939D-DBB63DF74148}"/>
            </a:ext>
          </a:extLst>
        </xdr:cNvPr>
        <xdr:cNvCxnSpPr/>
      </xdr:nvCxnSpPr>
      <xdr:spPr>
        <a:xfrm>
          <a:off x="10388600" y="111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14394</xdr:rowOff>
    </xdr:from>
    <xdr:ext cx="690189" cy="259045"/>
    <xdr:sp macro="" textlink="">
      <xdr:nvSpPr>
        <xdr:cNvPr id="228" name="【橋りょう・トンネル】&#10;一人当たり有形固定資産（償却資産）額最大値テキスト">
          <a:extLst>
            <a:ext uri="{FF2B5EF4-FFF2-40B4-BE49-F238E27FC236}">
              <a16:creationId xmlns:a16="http://schemas.microsoft.com/office/drawing/2014/main" id="{2C141475-1A26-46A0-B3FB-8891F0083CD6}"/>
            </a:ext>
          </a:extLst>
        </xdr:cNvPr>
        <xdr:cNvSpPr txBox="1"/>
      </xdr:nvSpPr>
      <xdr:spPr>
        <a:xfrm>
          <a:off x="10515600" y="9444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8,785,288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67717</xdr:rowOff>
    </xdr:from>
    <xdr:to>
      <xdr:col>55</xdr:col>
      <xdr:colOff>88900</xdr:colOff>
      <xdr:row>56</xdr:row>
      <xdr:rowOff>67717</xdr:rowOff>
    </xdr:to>
    <xdr:cxnSp macro="">
      <xdr:nvCxnSpPr>
        <xdr:cNvPr id="229" name="直線コネクタ 228">
          <a:extLst>
            <a:ext uri="{FF2B5EF4-FFF2-40B4-BE49-F238E27FC236}">
              <a16:creationId xmlns:a16="http://schemas.microsoft.com/office/drawing/2014/main" id="{DDABA81D-D9A9-4013-981A-6936D8F40843}"/>
            </a:ext>
          </a:extLst>
        </xdr:cNvPr>
        <xdr:cNvCxnSpPr/>
      </xdr:nvCxnSpPr>
      <xdr:spPr>
        <a:xfrm>
          <a:off x="10388600" y="966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68632</xdr:rowOff>
    </xdr:from>
    <xdr:ext cx="690189" cy="259045"/>
    <xdr:sp macro="" textlink="">
      <xdr:nvSpPr>
        <xdr:cNvPr id="230" name="【橋りょう・トンネル】&#10;一人当たり有形固定資産（償却資産）額平均値テキスト">
          <a:extLst>
            <a:ext uri="{FF2B5EF4-FFF2-40B4-BE49-F238E27FC236}">
              <a16:creationId xmlns:a16="http://schemas.microsoft.com/office/drawing/2014/main" id="{8ACDADD7-8423-40DD-B44D-ADA659C519BB}"/>
            </a:ext>
          </a:extLst>
        </xdr:cNvPr>
        <xdr:cNvSpPr txBox="1"/>
      </xdr:nvSpPr>
      <xdr:spPr>
        <a:xfrm>
          <a:off x="10515600" y="106985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1,258,678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45755</xdr:rowOff>
    </xdr:from>
    <xdr:to>
      <xdr:col>55</xdr:col>
      <xdr:colOff>50800</xdr:colOff>
      <xdr:row>63</xdr:row>
      <xdr:rowOff>147355</xdr:rowOff>
    </xdr:to>
    <xdr:sp macro="" textlink="">
      <xdr:nvSpPr>
        <xdr:cNvPr id="231" name="フローチャート: 判断 230">
          <a:extLst>
            <a:ext uri="{FF2B5EF4-FFF2-40B4-BE49-F238E27FC236}">
              <a16:creationId xmlns:a16="http://schemas.microsoft.com/office/drawing/2014/main" id="{209B8618-21ED-43DA-BD7E-7BA0813D5574}"/>
            </a:ext>
          </a:extLst>
        </xdr:cNvPr>
        <xdr:cNvSpPr/>
      </xdr:nvSpPr>
      <xdr:spPr>
        <a:xfrm>
          <a:off x="10426700" y="1084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95665</xdr:rowOff>
    </xdr:from>
    <xdr:to>
      <xdr:col>50</xdr:col>
      <xdr:colOff>165100</xdr:colOff>
      <xdr:row>64</xdr:row>
      <xdr:rowOff>25815</xdr:rowOff>
    </xdr:to>
    <xdr:sp macro="" textlink="">
      <xdr:nvSpPr>
        <xdr:cNvPr id="232" name="フローチャート: 判断 231">
          <a:extLst>
            <a:ext uri="{FF2B5EF4-FFF2-40B4-BE49-F238E27FC236}">
              <a16:creationId xmlns:a16="http://schemas.microsoft.com/office/drawing/2014/main" id="{3444895A-CF90-4F33-A0D6-F88FCA5171F2}"/>
            </a:ext>
          </a:extLst>
        </xdr:cNvPr>
        <xdr:cNvSpPr/>
      </xdr:nvSpPr>
      <xdr:spPr>
        <a:xfrm>
          <a:off x="9588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100186</xdr:rowOff>
    </xdr:from>
    <xdr:to>
      <xdr:col>46</xdr:col>
      <xdr:colOff>38100</xdr:colOff>
      <xdr:row>64</xdr:row>
      <xdr:rowOff>30336</xdr:rowOff>
    </xdr:to>
    <xdr:sp macro="" textlink="">
      <xdr:nvSpPr>
        <xdr:cNvPr id="233" name="フローチャート: 判断 232">
          <a:extLst>
            <a:ext uri="{FF2B5EF4-FFF2-40B4-BE49-F238E27FC236}">
              <a16:creationId xmlns:a16="http://schemas.microsoft.com/office/drawing/2014/main" id="{B5C7181F-CC11-4A0A-B5B5-AF283D1D813E}"/>
            </a:ext>
          </a:extLst>
        </xdr:cNvPr>
        <xdr:cNvSpPr/>
      </xdr:nvSpPr>
      <xdr:spPr>
        <a:xfrm>
          <a:off x="8699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62985</xdr:rowOff>
    </xdr:from>
    <xdr:to>
      <xdr:col>41</xdr:col>
      <xdr:colOff>101600</xdr:colOff>
      <xdr:row>63</xdr:row>
      <xdr:rowOff>164585</xdr:rowOff>
    </xdr:to>
    <xdr:sp macro="" textlink="">
      <xdr:nvSpPr>
        <xdr:cNvPr id="234" name="フローチャート: 判断 233">
          <a:extLst>
            <a:ext uri="{FF2B5EF4-FFF2-40B4-BE49-F238E27FC236}">
              <a16:creationId xmlns:a16="http://schemas.microsoft.com/office/drawing/2014/main" id="{F59916FE-A874-446D-B261-F273243E467A}"/>
            </a:ext>
          </a:extLst>
        </xdr:cNvPr>
        <xdr:cNvSpPr/>
      </xdr:nvSpPr>
      <xdr:spPr>
        <a:xfrm>
          <a:off x="7810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112946</xdr:rowOff>
    </xdr:from>
    <xdr:to>
      <xdr:col>36</xdr:col>
      <xdr:colOff>165100</xdr:colOff>
      <xdr:row>64</xdr:row>
      <xdr:rowOff>43096</xdr:rowOff>
    </xdr:to>
    <xdr:sp macro="" textlink="">
      <xdr:nvSpPr>
        <xdr:cNvPr id="235" name="フローチャート: 判断 234">
          <a:extLst>
            <a:ext uri="{FF2B5EF4-FFF2-40B4-BE49-F238E27FC236}">
              <a16:creationId xmlns:a16="http://schemas.microsoft.com/office/drawing/2014/main" id="{002AA7A6-3357-4CCD-A9DD-9DED66427703}"/>
            </a:ext>
          </a:extLst>
        </xdr:cNvPr>
        <xdr:cNvSpPr/>
      </xdr:nvSpPr>
      <xdr:spPr>
        <a:xfrm>
          <a:off x="6921500" y="1091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64513DF0-6570-436C-8691-CF034100E02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A23B5B17-B898-40FF-8266-A5C00A520BA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85FA26F-38D5-49AF-A920-804B4A60EA8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F5D057AB-5BB5-4F31-BCA6-B44829AD4AD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29ACD327-2819-451C-A938-3B550794C51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77912</xdr:rowOff>
    </xdr:from>
    <xdr:to>
      <xdr:col>55</xdr:col>
      <xdr:colOff>50800</xdr:colOff>
      <xdr:row>65</xdr:row>
      <xdr:rowOff>8062</xdr:rowOff>
    </xdr:to>
    <xdr:sp macro="" textlink="">
      <xdr:nvSpPr>
        <xdr:cNvPr id="241" name="楕円 240">
          <a:extLst>
            <a:ext uri="{FF2B5EF4-FFF2-40B4-BE49-F238E27FC236}">
              <a16:creationId xmlns:a16="http://schemas.microsoft.com/office/drawing/2014/main" id="{EECECC02-B651-4C06-BC6F-A18A023255AF}"/>
            </a:ext>
          </a:extLst>
        </xdr:cNvPr>
        <xdr:cNvSpPr/>
      </xdr:nvSpPr>
      <xdr:spPr>
        <a:xfrm>
          <a:off x="10426700" y="1105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164289</xdr:rowOff>
    </xdr:from>
    <xdr:ext cx="534377" cy="259045"/>
    <xdr:sp macro="" textlink="">
      <xdr:nvSpPr>
        <xdr:cNvPr id="242" name="【橋りょう・トンネル】&#10;一人当たり有形固定資産（償却資産）額該当値テキスト">
          <a:extLst>
            <a:ext uri="{FF2B5EF4-FFF2-40B4-BE49-F238E27FC236}">
              <a16:creationId xmlns:a16="http://schemas.microsoft.com/office/drawing/2014/main" id="{9A33E34F-4142-42AE-B034-E7B63FB080B3}"/>
            </a:ext>
          </a:extLst>
        </xdr:cNvPr>
        <xdr:cNvSpPr txBox="1"/>
      </xdr:nvSpPr>
      <xdr:spPr>
        <a:xfrm>
          <a:off x="10515600" y="1096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77912</xdr:rowOff>
    </xdr:from>
    <xdr:to>
      <xdr:col>50</xdr:col>
      <xdr:colOff>165100</xdr:colOff>
      <xdr:row>65</xdr:row>
      <xdr:rowOff>8062</xdr:rowOff>
    </xdr:to>
    <xdr:sp macro="" textlink="">
      <xdr:nvSpPr>
        <xdr:cNvPr id="243" name="楕円 242">
          <a:extLst>
            <a:ext uri="{FF2B5EF4-FFF2-40B4-BE49-F238E27FC236}">
              <a16:creationId xmlns:a16="http://schemas.microsoft.com/office/drawing/2014/main" id="{BA0FF16C-AFA8-40DF-9D92-C11A173D9406}"/>
            </a:ext>
          </a:extLst>
        </xdr:cNvPr>
        <xdr:cNvSpPr/>
      </xdr:nvSpPr>
      <xdr:spPr>
        <a:xfrm>
          <a:off x="9588500" y="1105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128712</xdr:rowOff>
    </xdr:from>
    <xdr:to>
      <xdr:col>55</xdr:col>
      <xdr:colOff>0</xdr:colOff>
      <xdr:row>64</xdr:row>
      <xdr:rowOff>128712</xdr:rowOff>
    </xdr:to>
    <xdr:cxnSp macro="">
      <xdr:nvCxnSpPr>
        <xdr:cNvPr id="244" name="直線コネクタ 243">
          <a:extLst>
            <a:ext uri="{FF2B5EF4-FFF2-40B4-BE49-F238E27FC236}">
              <a16:creationId xmlns:a16="http://schemas.microsoft.com/office/drawing/2014/main" id="{E291BD26-E223-44BF-8B15-1E3B84261370}"/>
            </a:ext>
          </a:extLst>
        </xdr:cNvPr>
        <xdr:cNvCxnSpPr/>
      </xdr:nvCxnSpPr>
      <xdr:spPr>
        <a:xfrm>
          <a:off x="9639300" y="111015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77904</xdr:rowOff>
    </xdr:from>
    <xdr:to>
      <xdr:col>46</xdr:col>
      <xdr:colOff>38100</xdr:colOff>
      <xdr:row>65</xdr:row>
      <xdr:rowOff>8054</xdr:rowOff>
    </xdr:to>
    <xdr:sp macro="" textlink="">
      <xdr:nvSpPr>
        <xdr:cNvPr id="245" name="楕円 244">
          <a:extLst>
            <a:ext uri="{FF2B5EF4-FFF2-40B4-BE49-F238E27FC236}">
              <a16:creationId xmlns:a16="http://schemas.microsoft.com/office/drawing/2014/main" id="{3FE94F29-A4E2-4B38-85D3-9F5035D6A649}"/>
            </a:ext>
          </a:extLst>
        </xdr:cNvPr>
        <xdr:cNvSpPr/>
      </xdr:nvSpPr>
      <xdr:spPr>
        <a:xfrm>
          <a:off x="8699500" y="1105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128704</xdr:rowOff>
    </xdr:from>
    <xdr:to>
      <xdr:col>50</xdr:col>
      <xdr:colOff>114300</xdr:colOff>
      <xdr:row>64</xdr:row>
      <xdr:rowOff>128712</xdr:rowOff>
    </xdr:to>
    <xdr:cxnSp macro="">
      <xdr:nvCxnSpPr>
        <xdr:cNvPr id="246" name="直線コネクタ 245">
          <a:extLst>
            <a:ext uri="{FF2B5EF4-FFF2-40B4-BE49-F238E27FC236}">
              <a16:creationId xmlns:a16="http://schemas.microsoft.com/office/drawing/2014/main" id="{2E951359-5490-4763-8239-5C852E7C987A}"/>
            </a:ext>
          </a:extLst>
        </xdr:cNvPr>
        <xdr:cNvCxnSpPr/>
      </xdr:nvCxnSpPr>
      <xdr:spPr>
        <a:xfrm>
          <a:off x="8750300" y="11101504"/>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77621</xdr:rowOff>
    </xdr:from>
    <xdr:to>
      <xdr:col>36</xdr:col>
      <xdr:colOff>165100</xdr:colOff>
      <xdr:row>65</xdr:row>
      <xdr:rowOff>7771</xdr:rowOff>
    </xdr:to>
    <xdr:sp macro="" textlink="">
      <xdr:nvSpPr>
        <xdr:cNvPr id="247" name="楕円 246">
          <a:extLst>
            <a:ext uri="{FF2B5EF4-FFF2-40B4-BE49-F238E27FC236}">
              <a16:creationId xmlns:a16="http://schemas.microsoft.com/office/drawing/2014/main" id="{774E1A88-B8FB-4FDE-B5E4-B944C320E1C5}"/>
            </a:ext>
          </a:extLst>
        </xdr:cNvPr>
        <xdr:cNvSpPr/>
      </xdr:nvSpPr>
      <xdr:spPr>
        <a:xfrm>
          <a:off x="6921500" y="1105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42342</xdr:rowOff>
    </xdr:from>
    <xdr:ext cx="599010" cy="259045"/>
    <xdr:sp macro="" textlink="">
      <xdr:nvSpPr>
        <xdr:cNvPr id="248" name="n_1aveValue【橋りょう・トンネル】&#10;一人当たり有形固定資産（償却資産）額">
          <a:extLst>
            <a:ext uri="{FF2B5EF4-FFF2-40B4-BE49-F238E27FC236}">
              <a16:creationId xmlns:a16="http://schemas.microsoft.com/office/drawing/2014/main" id="{C55B330D-A70C-460B-9D27-5A9C287B1633}"/>
            </a:ext>
          </a:extLst>
        </xdr:cNvPr>
        <xdr:cNvSpPr txBox="1"/>
      </xdr:nvSpPr>
      <xdr:spPr>
        <a:xfrm>
          <a:off x="9327095" y="1067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46863</xdr:rowOff>
    </xdr:from>
    <xdr:ext cx="599010" cy="259045"/>
    <xdr:sp macro="" textlink="">
      <xdr:nvSpPr>
        <xdr:cNvPr id="249" name="n_2aveValue【橋りょう・トンネル】&#10;一人当たり有形固定資産（償却資産）額">
          <a:extLst>
            <a:ext uri="{FF2B5EF4-FFF2-40B4-BE49-F238E27FC236}">
              <a16:creationId xmlns:a16="http://schemas.microsoft.com/office/drawing/2014/main" id="{94A0E6CD-6945-4A5B-9994-71CB9BEB4713}"/>
            </a:ext>
          </a:extLst>
        </xdr:cNvPr>
        <xdr:cNvSpPr txBox="1"/>
      </xdr:nvSpPr>
      <xdr:spPr>
        <a:xfrm>
          <a:off x="84507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9662</xdr:rowOff>
    </xdr:from>
    <xdr:ext cx="690189" cy="259045"/>
    <xdr:sp macro="" textlink="">
      <xdr:nvSpPr>
        <xdr:cNvPr id="250" name="n_3aveValue【橋りょう・トンネル】&#10;一人当たり有形固定資産（償却資産）額">
          <a:extLst>
            <a:ext uri="{FF2B5EF4-FFF2-40B4-BE49-F238E27FC236}">
              <a16:creationId xmlns:a16="http://schemas.microsoft.com/office/drawing/2014/main" id="{18AC16CC-8623-4AD8-8651-B6E205A7EB3D}"/>
            </a:ext>
          </a:extLst>
        </xdr:cNvPr>
        <xdr:cNvSpPr txBox="1"/>
      </xdr:nvSpPr>
      <xdr:spPr>
        <a:xfrm>
          <a:off x="7516205" y="10639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59623</xdr:rowOff>
    </xdr:from>
    <xdr:ext cx="599010" cy="259045"/>
    <xdr:sp macro="" textlink="">
      <xdr:nvSpPr>
        <xdr:cNvPr id="251" name="n_4aveValue【橋りょう・トンネル】&#10;一人当たり有形固定資産（償却資産）額">
          <a:extLst>
            <a:ext uri="{FF2B5EF4-FFF2-40B4-BE49-F238E27FC236}">
              <a16:creationId xmlns:a16="http://schemas.microsoft.com/office/drawing/2014/main" id="{AC0D8E48-6C47-497A-90BE-7F0D7BB325CE}"/>
            </a:ext>
          </a:extLst>
        </xdr:cNvPr>
        <xdr:cNvSpPr txBox="1"/>
      </xdr:nvSpPr>
      <xdr:spPr>
        <a:xfrm>
          <a:off x="6672795" y="1068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170639</xdr:rowOff>
    </xdr:from>
    <xdr:ext cx="534377" cy="259045"/>
    <xdr:sp macro="" textlink="">
      <xdr:nvSpPr>
        <xdr:cNvPr id="252" name="n_1mainValue【橋りょう・トンネル】&#10;一人当たり有形固定資産（償却資産）額">
          <a:extLst>
            <a:ext uri="{FF2B5EF4-FFF2-40B4-BE49-F238E27FC236}">
              <a16:creationId xmlns:a16="http://schemas.microsoft.com/office/drawing/2014/main" id="{A9679AF4-8ADA-4C47-80E9-1B243FE72487}"/>
            </a:ext>
          </a:extLst>
        </xdr:cNvPr>
        <xdr:cNvSpPr txBox="1"/>
      </xdr:nvSpPr>
      <xdr:spPr>
        <a:xfrm>
          <a:off x="9359411" y="1114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170631</xdr:rowOff>
    </xdr:from>
    <xdr:ext cx="534377" cy="259045"/>
    <xdr:sp macro="" textlink="">
      <xdr:nvSpPr>
        <xdr:cNvPr id="253" name="n_2mainValue【橋りょう・トンネル】&#10;一人当たり有形固定資産（償却資産）額">
          <a:extLst>
            <a:ext uri="{FF2B5EF4-FFF2-40B4-BE49-F238E27FC236}">
              <a16:creationId xmlns:a16="http://schemas.microsoft.com/office/drawing/2014/main" id="{5BF4537C-1110-4A91-A08E-A1616405FC11}"/>
            </a:ext>
          </a:extLst>
        </xdr:cNvPr>
        <xdr:cNvSpPr txBox="1"/>
      </xdr:nvSpPr>
      <xdr:spPr>
        <a:xfrm>
          <a:off x="8483111" y="1114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170348</xdr:rowOff>
    </xdr:from>
    <xdr:ext cx="534377" cy="259045"/>
    <xdr:sp macro="" textlink="">
      <xdr:nvSpPr>
        <xdr:cNvPr id="254" name="n_4mainValue【橋りょう・トンネル】&#10;一人当たり有形固定資産（償却資産）額">
          <a:extLst>
            <a:ext uri="{FF2B5EF4-FFF2-40B4-BE49-F238E27FC236}">
              <a16:creationId xmlns:a16="http://schemas.microsoft.com/office/drawing/2014/main" id="{6BB9D2ED-1A82-4528-87B4-374E885A4B60}"/>
            </a:ext>
          </a:extLst>
        </xdr:cNvPr>
        <xdr:cNvSpPr txBox="1"/>
      </xdr:nvSpPr>
      <xdr:spPr>
        <a:xfrm>
          <a:off x="6705111" y="1114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5" name="正方形/長方形 254">
          <a:extLst>
            <a:ext uri="{FF2B5EF4-FFF2-40B4-BE49-F238E27FC236}">
              <a16:creationId xmlns:a16="http://schemas.microsoft.com/office/drawing/2014/main" id="{55132423-DEB2-4114-B259-A22B4588A98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6" name="正方形/長方形 255">
          <a:extLst>
            <a:ext uri="{FF2B5EF4-FFF2-40B4-BE49-F238E27FC236}">
              <a16:creationId xmlns:a16="http://schemas.microsoft.com/office/drawing/2014/main" id="{1B385D0F-89DA-4EDE-9D8C-D7EEE603AC9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7" name="正方形/長方形 256">
          <a:extLst>
            <a:ext uri="{FF2B5EF4-FFF2-40B4-BE49-F238E27FC236}">
              <a16:creationId xmlns:a16="http://schemas.microsoft.com/office/drawing/2014/main" id="{A3A6377D-7FB6-48E4-A992-1C85BF38D51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8" name="正方形/長方形 257">
          <a:extLst>
            <a:ext uri="{FF2B5EF4-FFF2-40B4-BE49-F238E27FC236}">
              <a16:creationId xmlns:a16="http://schemas.microsoft.com/office/drawing/2014/main" id="{C29E1A66-5D8C-48BF-92FE-AD7CD87D7BD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9" name="正方形/長方形 258">
          <a:extLst>
            <a:ext uri="{FF2B5EF4-FFF2-40B4-BE49-F238E27FC236}">
              <a16:creationId xmlns:a16="http://schemas.microsoft.com/office/drawing/2014/main" id="{D684B1D6-2316-40D0-8A30-8910B5D17F7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0" name="正方形/長方形 259">
          <a:extLst>
            <a:ext uri="{FF2B5EF4-FFF2-40B4-BE49-F238E27FC236}">
              <a16:creationId xmlns:a16="http://schemas.microsoft.com/office/drawing/2014/main" id="{82B0A11E-41AC-4198-BB5E-0D4BED2A4C8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1" name="正方形/長方形 260">
          <a:extLst>
            <a:ext uri="{FF2B5EF4-FFF2-40B4-BE49-F238E27FC236}">
              <a16:creationId xmlns:a16="http://schemas.microsoft.com/office/drawing/2014/main" id="{0FE5A4B4-2C4E-4D9F-B68F-D2B7C2887F4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2" name="正方形/長方形 261">
          <a:extLst>
            <a:ext uri="{FF2B5EF4-FFF2-40B4-BE49-F238E27FC236}">
              <a16:creationId xmlns:a16="http://schemas.microsoft.com/office/drawing/2014/main" id="{7719C55A-3E42-4815-AA45-BEA0ECFD5BC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3" name="テキスト ボックス 262">
          <a:extLst>
            <a:ext uri="{FF2B5EF4-FFF2-40B4-BE49-F238E27FC236}">
              <a16:creationId xmlns:a16="http://schemas.microsoft.com/office/drawing/2014/main" id="{D87CB545-A919-4BF5-8153-1C418C7DA90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4" name="直線コネクタ 263">
          <a:extLst>
            <a:ext uri="{FF2B5EF4-FFF2-40B4-BE49-F238E27FC236}">
              <a16:creationId xmlns:a16="http://schemas.microsoft.com/office/drawing/2014/main" id="{3A1C1A20-9A31-421B-99FF-C82C0306E1D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5" name="テキスト ボックス 264">
          <a:extLst>
            <a:ext uri="{FF2B5EF4-FFF2-40B4-BE49-F238E27FC236}">
              <a16:creationId xmlns:a16="http://schemas.microsoft.com/office/drawing/2014/main" id="{C6257777-428E-4FB7-A43A-538DA2C570F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6" name="直線コネクタ 265">
          <a:extLst>
            <a:ext uri="{FF2B5EF4-FFF2-40B4-BE49-F238E27FC236}">
              <a16:creationId xmlns:a16="http://schemas.microsoft.com/office/drawing/2014/main" id="{35428327-4703-4475-B25F-117CAD00945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7" name="テキスト ボックス 266">
          <a:extLst>
            <a:ext uri="{FF2B5EF4-FFF2-40B4-BE49-F238E27FC236}">
              <a16:creationId xmlns:a16="http://schemas.microsoft.com/office/drawing/2014/main" id="{59D17102-B275-43A4-AE9D-57D624817FE4}"/>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8" name="直線コネクタ 267">
          <a:extLst>
            <a:ext uri="{FF2B5EF4-FFF2-40B4-BE49-F238E27FC236}">
              <a16:creationId xmlns:a16="http://schemas.microsoft.com/office/drawing/2014/main" id="{55A606A5-5282-4FA6-B5C2-35DA784D32E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9" name="テキスト ボックス 268">
          <a:extLst>
            <a:ext uri="{FF2B5EF4-FFF2-40B4-BE49-F238E27FC236}">
              <a16:creationId xmlns:a16="http://schemas.microsoft.com/office/drawing/2014/main" id="{7076EA83-6CA9-4C71-B6B5-E790B17AAE2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0" name="直線コネクタ 269">
          <a:extLst>
            <a:ext uri="{FF2B5EF4-FFF2-40B4-BE49-F238E27FC236}">
              <a16:creationId xmlns:a16="http://schemas.microsoft.com/office/drawing/2014/main" id="{A8EAF843-1B8D-41B9-AE37-4FC54564668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1" name="テキスト ボックス 270">
          <a:extLst>
            <a:ext uri="{FF2B5EF4-FFF2-40B4-BE49-F238E27FC236}">
              <a16:creationId xmlns:a16="http://schemas.microsoft.com/office/drawing/2014/main" id="{72BB724F-75B2-44AD-A5F5-C8C048C5D6D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2" name="直線コネクタ 271">
          <a:extLst>
            <a:ext uri="{FF2B5EF4-FFF2-40B4-BE49-F238E27FC236}">
              <a16:creationId xmlns:a16="http://schemas.microsoft.com/office/drawing/2014/main" id="{E319EADD-BC4D-4E9E-91A8-4A2E23BC994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3" name="テキスト ボックス 272">
          <a:extLst>
            <a:ext uri="{FF2B5EF4-FFF2-40B4-BE49-F238E27FC236}">
              <a16:creationId xmlns:a16="http://schemas.microsoft.com/office/drawing/2014/main" id="{6F8498BF-A8B9-4CD4-B0EF-108020895D9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4" name="直線コネクタ 273">
          <a:extLst>
            <a:ext uri="{FF2B5EF4-FFF2-40B4-BE49-F238E27FC236}">
              <a16:creationId xmlns:a16="http://schemas.microsoft.com/office/drawing/2014/main" id="{09B7DD4F-87BE-4198-A284-39318F2AA38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5" name="テキスト ボックス 274">
          <a:extLst>
            <a:ext uri="{FF2B5EF4-FFF2-40B4-BE49-F238E27FC236}">
              <a16:creationId xmlns:a16="http://schemas.microsoft.com/office/drawing/2014/main" id="{BE9A9930-2873-42B7-9165-A4E2976C3386}"/>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a:extLst>
            <a:ext uri="{FF2B5EF4-FFF2-40B4-BE49-F238E27FC236}">
              <a16:creationId xmlns:a16="http://schemas.microsoft.com/office/drawing/2014/main" id="{6E015553-6685-4823-9711-6C37CB5F2B0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7" name="テキスト ボックス 276">
          <a:extLst>
            <a:ext uri="{FF2B5EF4-FFF2-40B4-BE49-F238E27FC236}">
              <a16:creationId xmlns:a16="http://schemas.microsoft.com/office/drawing/2014/main" id="{0BF64B6D-E4FB-41EB-8DEC-62F26AE802DA}"/>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a:extLst>
            <a:ext uri="{FF2B5EF4-FFF2-40B4-BE49-F238E27FC236}">
              <a16:creationId xmlns:a16="http://schemas.microsoft.com/office/drawing/2014/main" id="{BCFEE05F-871F-41DF-910A-4A250B24D73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86</xdr:row>
      <xdr:rowOff>30480</xdr:rowOff>
    </xdr:to>
    <xdr:cxnSp macro="">
      <xdr:nvCxnSpPr>
        <xdr:cNvPr id="279" name="直線コネクタ 278">
          <a:extLst>
            <a:ext uri="{FF2B5EF4-FFF2-40B4-BE49-F238E27FC236}">
              <a16:creationId xmlns:a16="http://schemas.microsoft.com/office/drawing/2014/main" id="{81800C26-DF75-48FA-9286-5CC2922AA08F}"/>
            </a:ext>
          </a:extLst>
        </xdr:cNvPr>
        <xdr:cNvCxnSpPr/>
      </xdr:nvCxnSpPr>
      <xdr:spPr>
        <a:xfrm flipV="1">
          <a:off x="4634865" y="1336548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34307</xdr:rowOff>
    </xdr:from>
    <xdr:ext cx="405111" cy="259045"/>
    <xdr:sp macro="" textlink="">
      <xdr:nvSpPr>
        <xdr:cNvPr id="280" name="【公営住宅】&#10;有形固定資産減価償却率最小値テキスト">
          <a:extLst>
            <a:ext uri="{FF2B5EF4-FFF2-40B4-BE49-F238E27FC236}">
              <a16:creationId xmlns:a16="http://schemas.microsoft.com/office/drawing/2014/main" id="{B78DD4F7-A3CF-4956-BEF9-CD2E3EA31994}"/>
            </a:ext>
          </a:extLst>
        </xdr:cNvPr>
        <xdr:cNvSpPr txBox="1"/>
      </xdr:nvSpPr>
      <xdr:spPr>
        <a:xfrm>
          <a:off x="4673600"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30480</xdr:rowOff>
    </xdr:from>
    <xdr:to>
      <xdr:col>24</xdr:col>
      <xdr:colOff>152400</xdr:colOff>
      <xdr:row>86</xdr:row>
      <xdr:rowOff>30480</xdr:rowOff>
    </xdr:to>
    <xdr:cxnSp macro="">
      <xdr:nvCxnSpPr>
        <xdr:cNvPr id="281" name="直線コネクタ 280">
          <a:extLst>
            <a:ext uri="{FF2B5EF4-FFF2-40B4-BE49-F238E27FC236}">
              <a16:creationId xmlns:a16="http://schemas.microsoft.com/office/drawing/2014/main" id="{B0428299-F12B-49D5-9689-D8D0F42E9D03}"/>
            </a:ext>
          </a:extLst>
        </xdr:cNvPr>
        <xdr:cNvCxnSpPr/>
      </xdr:nvCxnSpPr>
      <xdr:spPr>
        <a:xfrm>
          <a:off x="4546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82" name="【公営住宅】&#10;有形固定資産減価償却率最大値テキスト">
          <a:extLst>
            <a:ext uri="{FF2B5EF4-FFF2-40B4-BE49-F238E27FC236}">
              <a16:creationId xmlns:a16="http://schemas.microsoft.com/office/drawing/2014/main" id="{19C27C73-2313-46E2-A8F7-DBCC3D7D2D48}"/>
            </a:ext>
          </a:extLst>
        </xdr:cNvPr>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83" name="直線コネクタ 282">
          <a:extLst>
            <a:ext uri="{FF2B5EF4-FFF2-40B4-BE49-F238E27FC236}">
              <a16:creationId xmlns:a16="http://schemas.microsoft.com/office/drawing/2014/main" id="{16B787AF-06BD-41E9-B84D-672F381094CF}"/>
            </a:ext>
          </a:extLst>
        </xdr:cNvPr>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66691</xdr:rowOff>
    </xdr:from>
    <xdr:ext cx="405111" cy="259045"/>
    <xdr:sp macro="" textlink="">
      <xdr:nvSpPr>
        <xdr:cNvPr id="284" name="【公営住宅】&#10;有形固定資産減価償却率平均値テキスト">
          <a:extLst>
            <a:ext uri="{FF2B5EF4-FFF2-40B4-BE49-F238E27FC236}">
              <a16:creationId xmlns:a16="http://schemas.microsoft.com/office/drawing/2014/main" id="{373F919E-5C24-4D8D-BF32-9D13FC78B5BE}"/>
            </a:ext>
          </a:extLst>
        </xdr:cNvPr>
        <xdr:cNvSpPr txBox="1"/>
      </xdr:nvSpPr>
      <xdr:spPr>
        <a:xfrm>
          <a:off x="4673600" y="1412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88264</xdr:rowOff>
    </xdr:from>
    <xdr:to>
      <xdr:col>24</xdr:col>
      <xdr:colOff>114300</xdr:colOff>
      <xdr:row>83</xdr:row>
      <xdr:rowOff>18414</xdr:rowOff>
    </xdr:to>
    <xdr:sp macro="" textlink="">
      <xdr:nvSpPr>
        <xdr:cNvPr id="285" name="フローチャート: 判断 284">
          <a:extLst>
            <a:ext uri="{FF2B5EF4-FFF2-40B4-BE49-F238E27FC236}">
              <a16:creationId xmlns:a16="http://schemas.microsoft.com/office/drawing/2014/main" id="{0855013B-CC0D-4BE3-8810-D2CEA56EF8FD}"/>
            </a:ext>
          </a:extLst>
        </xdr:cNvPr>
        <xdr:cNvSpPr/>
      </xdr:nvSpPr>
      <xdr:spPr>
        <a:xfrm>
          <a:off x="4584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103505</xdr:rowOff>
    </xdr:from>
    <xdr:to>
      <xdr:col>20</xdr:col>
      <xdr:colOff>38100</xdr:colOff>
      <xdr:row>83</xdr:row>
      <xdr:rowOff>33655</xdr:rowOff>
    </xdr:to>
    <xdr:sp macro="" textlink="">
      <xdr:nvSpPr>
        <xdr:cNvPr id="286" name="フローチャート: 判断 285">
          <a:extLst>
            <a:ext uri="{FF2B5EF4-FFF2-40B4-BE49-F238E27FC236}">
              <a16:creationId xmlns:a16="http://schemas.microsoft.com/office/drawing/2014/main" id="{A7DFDED5-E282-48BC-B87C-1BC4763A4B8F}"/>
            </a:ext>
          </a:extLst>
        </xdr:cNvPr>
        <xdr:cNvSpPr/>
      </xdr:nvSpPr>
      <xdr:spPr>
        <a:xfrm>
          <a:off x="3746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xdr:rowOff>
    </xdr:from>
    <xdr:to>
      <xdr:col>15</xdr:col>
      <xdr:colOff>101600</xdr:colOff>
      <xdr:row>82</xdr:row>
      <xdr:rowOff>106045</xdr:rowOff>
    </xdr:to>
    <xdr:sp macro="" textlink="">
      <xdr:nvSpPr>
        <xdr:cNvPr id="287" name="フローチャート: 判断 286">
          <a:extLst>
            <a:ext uri="{FF2B5EF4-FFF2-40B4-BE49-F238E27FC236}">
              <a16:creationId xmlns:a16="http://schemas.microsoft.com/office/drawing/2014/main" id="{C4F94F07-8D8A-496A-8EF9-EF30AF7E0AF1}"/>
            </a:ext>
          </a:extLst>
        </xdr:cNvPr>
        <xdr:cNvSpPr/>
      </xdr:nvSpPr>
      <xdr:spPr>
        <a:xfrm>
          <a:off x="2857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61595</xdr:rowOff>
    </xdr:from>
    <xdr:to>
      <xdr:col>10</xdr:col>
      <xdr:colOff>165100</xdr:colOff>
      <xdr:row>82</xdr:row>
      <xdr:rowOff>163195</xdr:rowOff>
    </xdr:to>
    <xdr:sp macro="" textlink="">
      <xdr:nvSpPr>
        <xdr:cNvPr id="288" name="フローチャート: 判断 287">
          <a:extLst>
            <a:ext uri="{FF2B5EF4-FFF2-40B4-BE49-F238E27FC236}">
              <a16:creationId xmlns:a16="http://schemas.microsoft.com/office/drawing/2014/main" id="{89EDEB79-4BED-4133-A59A-0974572E5598}"/>
            </a:ext>
          </a:extLst>
        </xdr:cNvPr>
        <xdr:cNvSpPr/>
      </xdr:nvSpPr>
      <xdr:spPr>
        <a:xfrm>
          <a:off x="1968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xdr:rowOff>
    </xdr:from>
    <xdr:to>
      <xdr:col>6</xdr:col>
      <xdr:colOff>38100</xdr:colOff>
      <xdr:row>82</xdr:row>
      <xdr:rowOff>109855</xdr:rowOff>
    </xdr:to>
    <xdr:sp macro="" textlink="">
      <xdr:nvSpPr>
        <xdr:cNvPr id="289" name="フローチャート: 判断 288">
          <a:extLst>
            <a:ext uri="{FF2B5EF4-FFF2-40B4-BE49-F238E27FC236}">
              <a16:creationId xmlns:a16="http://schemas.microsoft.com/office/drawing/2014/main" id="{E089CBC4-02F6-43D0-B403-9EF7ECEB44F3}"/>
            </a:ext>
          </a:extLst>
        </xdr:cNvPr>
        <xdr:cNvSpPr/>
      </xdr:nvSpPr>
      <xdr:spPr>
        <a:xfrm>
          <a:off x="1079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8F42677-7AF1-4AA1-8F73-42BE8B0A2C7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AF512FFD-FDFE-4FDA-8419-33C702D30A2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1B873902-3EC3-4D75-AF50-D497C222AC6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E431DDF2-4CE9-411B-92F7-C754D603E48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3CEBEF62-2FBB-467E-B4E3-0D9224190D6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5" name="楕円 294">
          <a:extLst>
            <a:ext uri="{FF2B5EF4-FFF2-40B4-BE49-F238E27FC236}">
              <a16:creationId xmlns:a16="http://schemas.microsoft.com/office/drawing/2014/main" id="{5F17BF2D-AB74-490F-870D-747040BB8706}"/>
            </a:ext>
          </a:extLst>
        </xdr:cNvPr>
        <xdr:cNvSpPr/>
      </xdr:nvSpPr>
      <xdr:spPr>
        <a:xfrm>
          <a:off x="45847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113047</xdr:rowOff>
    </xdr:from>
    <xdr:ext cx="405111" cy="259045"/>
    <xdr:sp macro="" textlink="">
      <xdr:nvSpPr>
        <xdr:cNvPr id="296" name="【公営住宅】&#10;有形固定資産減価償却率該当値テキスト">
          <a:extLst>
            <a:ext uri="{FF2B5EF4-FFF2-40B4-BE49-F238E27FC236}">
              <a16:creationId xmlns:a16="http://schemas.microsoft.com/office/drawing/2014/main" id="{4AD988CE-2F8F-46AF-985F-CBCE6257E380}"/>
            </a:ext>
          </a:extLst>
        </xdr:cNvPr>
        <xdr:cNvSpPr txBox="1"/>
      </xdr:nvSpPr>
      <xdr:spPr>
        <a:xfrm>
          <a:off x="4673600"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93980</xdr:rowOff>
    </xdr:from>
    <xdr:to>
      <xdr:col>20</xdr:col>
      <xdr:colOff>38100</xdr:colOff>
      <xdr:row>83</xdr:row>
      <xdr:rowOff>24130</xdr:rowOff>
    </xdr:to>
    <xdr:sp macro="" textlink="">
      <xdr:nvSpPr>
        <xdr:cNvPr id="297" name="楕円 296">
          <a:extLst>
            <a:ext uri="{FF2B5EF4-FFF2-40B4-BE49-F238E27FC236}">
              <a16:creationId xmlns:a16="http://schemas.microsoft.com/office/drawing/2014/main" id="{71650E12-EF0D-4F83-BA79-282A5D410699}"/>
            </a:ext>
          </a:extLst>
        </xdr:cNvPr>
        <xdr:cNvSpPr/>
      </xdr:nvSpPr>
      <xdr:spPr>
        <a:xfrm>
          <a:off x="3746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140970</xdr:rowOff>
    </xdr:from>
    <xdr:to>
      <xdr:col>24</xdr:col>
      <xdr:colOff>63500</xdr:colOff>
      <xdr:row>82</xdr:row>
      <xdr:rowOff>144780</xdr:rowOff>
    </xdr:to>
    <xdr:cxnSp macro="">
      <xdr:nvCxnSpPr>
        <xdr:cNvPr id="298" name="直線コネクタ 297">
          <a:extLst>
            <a:ext uri="{FF2B5EF4-FFF2-40B4-BE49-F238E27FC236}">
              <a16:creationId xmlns:a16="http://schemas.microsoft.com/office/drawing/2014/main" id="{2F32009F-8C7F-41FA-B608-10C8ACD218BC}"/>
            </a:ext>
          </a:extLst>
        </xdr:cNvPr>
        <xdr:cNvCxnSpPr/>
      </xdr:nvCxnSpPr>
      <xdr:spPr>
        <a:xfrm flipV="1">
          <a:off x="3797300" y="1402842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52070</xdr:rowOff>
    </xdr:from>
    <xdr:to>
      <xdr:col>15</xdr:col>
      <xdr:colOff>101600</xdr:colOff>
      <xdr:row>81</xdr:row>
      <xdr:rowOff>153670</xdr:rowOff>
    </xdr:to>
    <xdr:sp macro="" textlink="">
      <xdr:nvSpPr>
        <xdr:cNvPr id="299" name="楕円 298">
          <a:extLst>
            <a:ext uri="{FF2B5EF4-FFF2-40B4-BE49-F238E27FC236}">
              <a16:creationId xmlns:a16="http://schemas.microsoft.com/office/drawing/2014/main" id="{94F1932B-FED5-40E1-8FDC-62596B1FA8F7}"/>
            </a:ext>
          </a:extLst>
        </xdr:cNvPr>
        <xdr:cNvSpPr/>
      </xdr:nvSpPr>
      <xdr:spPr>
        <a:xfrm>
          <a:off x="2857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102870</xdr:rowOff>
    </xdr:from>
    <xdr:to>
      <xdr:col>19</xdr:col>
      <xdr:colOff>177800</xdr:colOff>
      <xdr:row>82</xdr:row>
      <xdr:rowOff>144780</xdr:rowOff>
    </xdr:to>
    <xdr:cxnSp macro="">
      <xdr:nvCxnSpPr>
        <xdr:cNvPr id="300" name="直線コネクタ 299">
          <a:extLst>
            <a:ext uri="{FF2B5EF4-FFF2-40B4-BE49-F238E27FC236}">
              <a16:creationId xmlns:a16="http://schemas.microsoft.com/office/drawing/2014/main" id="{92F808B0-FC38-4606-B7B9-B5C868FCA3BC}"/>
            </a:ext>
          </a:extLst>
        </xdr:cNvPr>
        <xdr:cNvCxnSpPr/>
      </xdr:nvCxnSpPr>
      <xdr:spPr>
        <a:xfrm>
          <a:off x="2908300" y="139903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124461</xdr:rowOff>
    </xdr:from>
    <xdr:to>
      <xdr:col>10</xdr:col>
      <xdr:colOff>165100</xdr:colOff>
      <xdr:row>82</xdr:row>
      <xdr:rowOff>54611</xdr:rowOff>
    </xdr:to>
    <xdr:sp macro="" textlink="">
      <xdr:nvSpPr>
        <xdr:cNvPr id="301" name="楕円 300">
          <a:extLst>
            <a:ext uri="{FF2B5EF4-FFF2-40B4-BE49-F238E27FC236}">
              <a16:creationId xmlns:a16="http://schemas.microsoft.com/office/drawing/2014/main" id="{FDCD512E-9AF3-49B4-B781-63D20E75B3C7}"/>
            </a:ext>
          </a:extLst>
        </xdr:cNvPr>
        <xdr:cNvSpPr/>
      </xdr:nvSpPr>
      <xdr:spPr>
        <a:xfrm>
          <a:off x="1968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102870</xdr:rowOff>
    </xdr:from>
    <xdr:to>
      <xdr:col>15</xdr:col>
      <xdr:colOff>50800</xdr:colOff>
      <xdr:row>82</xdr:row>
      <xdr:rowOff>3811</xdr:rowOff>
    </xdr:to>
    <xdr:cxnSp macro="">
      <xdr:nvCxnSpPr>
        <xdr:cNvPr id="302" name="直線コネクタ 301">
          <a:extLst>
            <a:ext uri="{FF2B5EF4-FFF2-40B4-BE49-F238E27FC236}">
              <a16:creationId xmlns:a16="http://schemas.microsoft.com/office/drawing/2014/main" id="{FC3CCE37-1FCB-44E2-9712-6AC9C6A3EDEF}"/>
            </a:ext>
          </a:extLst>
        </xdr:cNvPr>
        <xdr:cNvCxnSpPr/>
      </xdr:nvCxnSpPr>
      <xdr:spPr>
        <a:xfrm flipV="1">
          <a:off x="2019300" y="139903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17780</xdr:rowOff>
    </xdr:from>
    <xdr:to>
      <xdr:col>6</xdr:col>
      <xdr:colOff>38100</xdr:colOff>
      <xdr:row>81</xdr:row>
      <xdr:rowOff>119380</xdr:rowOff>
    </xdr:to>
    <xdr:sp macro="" textlink="">
      <xdr:nvSpPr>
        <xdr:cNvPr id="303" name="楕円 302">
          <a:extLst>
            <a:ext uri="{FF2B5EF4-FFF2-40B4-BE49-F238E27FC236}">
              <a16:creationId xmlns:a16="http://schemas.microsoft.com/office/drawing/2014/main" id="{536B3615-A9D7-4C16-BE38-8829713EFB14}"/>
            </a:ext>
          </a:extLst>
        </xdr:cNvPr>
        <xdr:cNvSpPr/>
      </xdr:nvSpPr>
      <xdr:spPr>
        <a:xfrm>
          <a:off x="10795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68580</xdr:rowOff>
    </xdr:from>
    <xdr:to>
      <xdr:col>10</xdr:col>
      <xdr:colOff>114300</xdr:colOff>
      <xdr:row>82</xdr:row>
      <xdr:rowOff>3811</xdr:rowOff>
    </xdr:to>
    <xdr:cxnSp macro="">
      <xdr:nvCxnSpPr>
        <xdr:cNvPr id="304" name="直線コネクタ 303">
          <a:extLst>
            <a:ext uri="{FF2B5EF4-FFF2-40B4-BE49-F238E27FC236}">
              <a16:creationId xmlns:a16="http://schemas.microsoft.com/office/drawing/2014/main" id="{BE2BCB68-9188-4397-9FA4-A8AA50EEACAB}"/>
            </a:ext>
          </a:extLst>
        </xdr:cNvPr>
        <xdr:cNvCxnSpPr/>
      </xdr:nvCxnSpPr>
      <xdr:spPr>
        <a:xfrm>
          <a:off x="1130300" y="1395603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24782</xdr:rowOff>
    </xdr:from>
    <xdr:ext cx="405111" cy="259045"/>
    <xdr:sp macro="" textlink="">
      <xdr:nvSpPr>
        <xdr:cNvPr id="305" name="n_1aveValue【公営住宅】&#10;有形固定資産減価償却率">
          <a:extLst>
            <a:ext uri="{FF2B5EF4-FFF2-40B4-BE49-F238E27FC236}">
              <a16:creationId xmlns:a16="http://schemas.microsoft.com/office/drawing/2014/main" id="{754957F0-87D4-45E7-8C9E-5738DD13E9F4}"/>
            </a:ext>
          </a:extLst>
        </xdr:cNvPr>
        <xdr:cNvSpPr txBox="1"/>
      </xdr:nvSpPr>
      <xdr:spPr>
        <a:xfrm>
          <a:off x="35820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97172</xdr:rowOff>
    </xdr:from>
    <xdr:ext cx="405111" cy="259045"/>
    <xdr:sp macro="" textlink="">
      <xdr:nvSpPr>
        <xdr:cNvPr id="306" name="n_2aveValue【公営住宅】&#10;有形固定資産減価償却率">
          <a:extLst>
            <a:ext uri="{FF2B5EF4-FFF2-40B4-BE49-F238E27FC236}">
              <a16:creationId xmlns:a16="http://schemas.microsoft.com/office/drawing/2014/main" id="{7A572D79-6034-4110-8701-381D2CEC44BB}"/>
            </a:ext>
          </a:extLst>
        </xdr:cNvPr>
        <xdr:cNvSpPr txBox="1"/>
      </xdr:nvSpPr>
      <xdr:spPr>
        <a:xfrm>
          <a:off x="2705744" y="1415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154322</xdr:rowOff>
    </xdr:from>
    <xdr:ext cx="405111" cy="259045"/>
    <xdr:sp macro="" textlink="">
      <xdr:nvSpPr>
        <xdr:cNvPr id="307" name="n_3aveValue【公営住宅】&#10;有形固定資産減価償却率">
          <a:extLst>
            <a:ext uri="{FF2B5EF4-FFF2-40B4-BE49-F238E27FC236}">
              <a16:creationId xmlns:a16="http://schemas.microsoft.com/office/drawing/2014/main" id="{8141B00F-A2A0-442F-9BE0-02A6BA9A95E3}"/>
            </a:ext>
          </a:extLst>
        </xdr:cNvPr>
        <xdr:cNvSpPr txBox="1"/>
      </xdr:nvSpPr>
      <xdr:spPr>
        <a:xfrm>
          <a:off x="1816744"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100982</xdr:rowOff>
    </xdr:from>
    <xdr:ext cx="405111" cy="259045"/>
    <xdr:sp macro="" textlink="">
      <xdr:nvSpPr>
        <xdr:cNvPr id="308" name="n_4aveValue【公営住宅】&#10;有形固定資産減価償却率">
          <a:extLst>
            <a:ext uri="{FF2B5EF4-FFF2-40B4-BE49-F238E27FC236}">
              <a16:creationId xmlns:a16="http://schemas.microsoft.com/office/drawing/2014/main" id="{38E6BE8D-EEE5-4C9E-9F80-01B4FFC87329}"/>
            </a:ext>
          </a:extLst>
        </xdr:cNvPr>
        <xdr:cNvSpPr txBox="1"/>
      </xdr:nvSpPr>
      <xdr:spPr>
        <a:xfrm>
          <a:off x="9277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40657</xdr:rowOff>
    </xdr:from>
    <xdr:ext cx="405111" cy="259045"/>
    <xdr:sp macro="" textlink="">
      <xdr:nvSpPr>
        <xdr:cNvPr id="309" name="n_1mainValue【公営住宅】&#10;有形固定資産減価償却率">
          <a:extLst>
            <a:ext uri="{FF2B5EF4-FFF2-40B4-BE49-F238E27FC236}">
              <a16:creationId xmlns:a16="http://schemas.microsoft.com/office/drawing/2014/main" id="{ACBF05E6-F7E0-488F-98FD-871B300C4266}"/>
            </a:ext>
          </a:extLst>
        </xdr:cNvPr>
        <xdr:cNvSpPr txBox="1"/>
      </xdr:nvSpPr>
      <xdr:spPr>
        <a:xfrm>
          <a:off x="35820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170197</xdr:rowOff>
    </xdr:from>
    <xdr:ext cx="405111" cy="259045"/>
    <xdr:sp macro="" textlink="">
      <xdr:nvSpPr>
        <xdr:cNvPr id="310" name="n_2mainValue【公営住宅】&#10;有形固定資産減価償却率">
          <a:extLst>
            <a:ext uri="{FF2B5EF4-FFF2-40B4-BE49-F238E27FC236}">
              <a16:creationId xmlns:a16="http://schemas.microsoft.com/office/drawing/2014/main" id="{10D860A0-E006-4019-A8F2-08D0F3E06458}"/>
            </a:ext>
          </a:extLst>
        </xdr:cNvPr>
        <xdr:cNvSpPr txBox="1"/>
      </xdr:nvSpPr>
      <xdr:spPr>
        <a:xfrm>
          <a:off x="2705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71138</xdr:rowOff>
    </xdr:from>
    <xdr:ext cx="405111" cy="259045"/>
    <xdr:sp macro="" textlink="">
      <xdr:nvSpPr>
        <xdr:cNvPr id="311" name="n_3mainValue【公営住宅】&#10;有形固定資産減価償却率">
          <a:extLst>
            <a:ext uri="{FF2B5EF4-FFF2-40B4-BE49-F238E27FC236}">
              <a16:creationId xmlns:a16="http://schemas.microsoft.com/office/drawing/2014/main" id="{D22EE78F-222E-45EC-9690-910A87AE03E3}"/>
            </a:ext>
          </a:extLst>
        </xdr:cNvPr>
        <xdr:cNvSpPr txBox="1"/>
      </xdr:nvSpPr>
      <xdr:spPr>
        <a:xfrm>
          <a:off x="1816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135907</xdr:rowOff>
    </xdr:from>
    <xdr:ext cx="405111" cy="259045"/>
    <xdr:sp macro="" textlink="">
      <xdr:nvSpPr>
        <xdr:cNvPr id="312" name="n_4mainValue【公営住宅】&#10;有形固定資産減価償却率">
          <a:extLst>
            <a:ext uri="{FF2B5EF4-FFF2-40B4-BE49-F238E27FC236}">
              <a16:creationId xmlns:a16="http://schemas.microsoft.com/office/drawing/2014/main" id="{A38715FE-2E54-42A9-A8E2-C51442EA6409}"/>
            </a:ext>
          </a:extLst>
        </xdr:cNvPr>
        <xdr:cNvSpPr txBox="1"/>
      </xdr:nvSpPr>
      <xdr:spPr>
        <a:xfrm>
          <a:off x="927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3" name="正方形/長方形 312">
          <a:extLst>
            <a:ext uri="{FF2B5EF4-FFF2-40B4-BE49-F238E27FC236}">
              <a16:creationId xmlns:a16="http://schemas.microsoft.com/office/drawing/2014/main" id="{7D025C47-D0C5-435F-BEC7-F9788423A64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4" name="正方形/長方形 313">
          <a:extLst>
            <a:ext uri="{FF2B5EF4-FFF2-40B4-BE49-F238E27FC236}">
              <a16:creationId xmlns:a16="http://schemas.microsoft.com/office/drawing/2014/main" id="{4F2F338E-B0FA-4349-926A-19E96FE671B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5" name="正方形/長方形 314">
          <a:extLst>
            <a:ext uri="{FF2B5EF4-FFF2-40B4-BE49-F238E27FC236}">
              <a16:creationId xmlns:a16="http://schemas.microsoft.com/office/drawing/2014/main" id="{5029C04B-0BCE-40E6-84A5-5029353E3E5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6" name="正方形/長方形 315">
          <a:extLst>
            <a:ext uri="{FF2B5EF4-FFF2-40B4-BE49-F238E27FC236}">
              <a16:creationId xmlns:a16="http://schemas.microsoft.com/office/drawing/2014/main" id="{B75CF161-D26F-48DB-B4A3-9A9D3C7FA20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7" name="正方形/長方形 316">
          <a:extLst>
            <a:ext uri="{FF2B5EF4-FFF2-40B4-BE49-F238E27FC236}">
              <a16:creationId xmlns:a16="http://schemas.microsoft.com/office/drawing/2014/main" id="{BB33EB6E-A625-4043-8793-9BCA4BAFA50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8" name="正方形/長方形 317">
          <a:extLst>
            <a:ext uri="{FF2B5EF4-FFF2-40B4-BE49-F238E27FC236}">
              <a16:creationId xmlns:a16="http://schemas.microsoft.com/office/drawing/2014/main" id="{482AF77D-E0B3-41C9-BFDA-222712560FD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9" name="正方形/長方形 318">
          <a:extLst>
            <a:ext uri="{FF2B5EF4-FFF2-40B4-BE49-F238E27FC236}">
              <a16:creationId xmlns:a16="http://schemas.microsoft.com/office/drawing/2014/main" id="{16246C3A-40F5-44CB-B20C-98A0CF4D6AF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0" name="正方形/長方形 319">
          <a:extLst>
            <a:ext uri="{FF2B5EF4-FFF2-40B4-BE49-F238E27FC236}">
              <a16:creationId xmlns:a16="http://schemas.microsoft.com/office/drawing/2014/main" id="{647DBC95-7310-4802-B7BB-FF8A6218629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1" name="テキスト ボックス 320">
          <a:extLst>
            <a:ext uri="{FF2B5EF4-FFF2-40B4-BE49-F238E27FC236}">
              <a16:creationId xmlns:a16="http://schemas.microsoft.com/office/drawing/2014/main" id="{7370A01F-EBDF-4813-A792-7668CC5D22D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2" name="直線コネクタ 321">
          <a:extLst>
            <a:ext uri="{FF2B5EF4-FFF2-40B4-BE49-F238E27FC236}">
              <a16:creationId xmlns:a16="http://schemas.microsoft.com/office/drawing/2014/main" id="{61DC3A26-AB9C-4E0C-B48A-7B0B7EF8F23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3" name="直線コネクタ 322">
          <a:extLst>
            <a:ext uri="{FF2B5EF4-FFF2-40B4-BE49-F238E27FC236}">
              <a16:creationId xmlns:a16="http://schemas.microsoft.com/office/drawing/2014/main" id="{2A9BDBB2-823F-4849-854C-28E3A65ABF89}"/>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4" name="テキスト ボックス 323">
          <a:extLst>
            <a:ext uri="{FF2B5EF4-FFF2-40B4-BE49-F238E27FC236}">
              <a16:creationId xmlns:a16="http://schemas.microsoft.com/office/drawing/2014/main" id="{155DC3E8-467D-4650-867A-E96B8518643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5" name="直線コネクタ 324">
          <a:extLst>
            <a:ext uri="{FF2B5EF4-FFF2-40B4-BE49-F238E27FC236}">
              <a16:creationId xmlns:a16="http://schemas.microsoft.com/office/drawing/2014/main" id="{343F7846-E988-45D7-B6D4-12D5B2113B6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6" name="テキスト ボックス 325">
          <a:extLst>
            <a:ext uri="{FF2B5EF4-FFF2-40B4-BE49-F238E27FC236}">
              <a16:creationId xmlns:a16="http://schemas.microsoft.com/office/drawing/2014/main" id="{E3992D14-7273-4608-A0FE-897D6ECB2B48}"/>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7" name="直線コネクタ 326">
          <a:extLst>
            <a:ext uri="{FF2B5EF4-FFF2-40B4-BE49-F238E27FC236}">
              <a16:creationId xmlns:a16="http://schemas.microsoft.com/office/drawing/2014/main" id="{AA654A5C-4385-4C25-8618-AFF66502561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8" name="テキスト ボックス 327">
          <a:extLst>
            <a:ext uri="{FF2B5EF4-FFF2-40B4-BE49-F238E27FC236}">
              <a16:creationId xmlns:a16="http://schemas.microsoft.com/office/drawing/2014/main" id="{16C4B79C-AD63-4B13-9811-9EE5B7491A9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9" name="直線コネクタ 328">
          <a:extLst>
            <a:ext uri="{FF2B5EF4-FFF2-40B4-BE49-F238E27FC236}">
              <a16:creationId xmlns:a16="http://schemas.microsoft.com/office/drawing/2014/main" id="{CC758ADD-0EF5-4F3B-A530-9323BB9050D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0" name="テキスト ボックス 329">
          <a:extLst>
            <a:ext uri="{FF2B5EF4-FFF2-40B4-BE49-F238E27FC236}">
              <a16:creationId xmlns:a16="http://schemas.microsoft.com/office/drawing/2014/main" id="{EA5EB541-1414-40C0-9DC5-A408617525D4}"/>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1" name="直線コネクタ 330">
          <a:extLst>
            <a:ext uri="{FF2B5EF4-FFF2-40B4-BE49-F238E27FC236}">
              <a16:creationId xmlns:a16="http://schemas.microsoft.com/office/drawing/2014/main" id="{FAE7DBF9-7934-4F02-AF0D-BCA7C6FE711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32" name="テキスト ボックス 331">
          <a:extLst>
            <a:ext uri="{FF2B5EF4-FFF2-40B4-BE49-F238E27FC236}">
              <a16:creationId xmlns:a16="http://schemas.microsoft.com/office/drawing/2014/main" id="{AB630308-6EB3-4DBC-8ACF-98BCC1A34D05}"/>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a:extLst>
            <a:ext uri="{FF2B5EF4-FFF2-40B4-BE49-F238E27FC236}">
              <a16:creationId xmlns:a16="http://schemas.microsoft.com/office/drawing/2014/main" id="{A6D512C6-B1FB-41AB-BD56-6E944DB96E7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4" name="テキスト ボックス 333">
          <a:extLst>
            <a:ext uri="{FF2B5EF4-FFF2-40B4-BE49-F238E27FC236}">
              <a16:creationId xmlns:a16="http://schemas.microsoft.com/office/drawing/2014/main" id="{D46F36A2-A923-4F48-9700-91A1240890BA}"/>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公営住宅】&#10;一人当たり面積グラフ枠">
          <a:extLst>
            <a:ext uri="{FF2B5EF4-FFF2-40B4-BE49-F238E27FC236}">
              <a16:creationId xmlns:a16="http://schemas.microsoft.com/office/drawing/2014/main" id="{B5FA942B-9054-4B02-8A2F-0BFCE0CF3BB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60452</xdr:rowOff>
    </xdr:from>
    <xdr:to>
      <xdr:col>54</xdr:col>
      <xdr:colOff>189865</xdr:colOff>
      <xdr:row>85</xdr:row>
      <xdr:rowOff>166370</xdr:rowOff>
    </xdr:to>
    <xdr:cxnSp macro="">
      <xdr:nvCxnSpPr>
        <xdr:cNvPr id="336" name="直線コネクタ 335">
          <a:extLst>
            <a:ext uri="{FF2B5EF4-FFF2-40B4-BE49-F238E27FC236}">
              <a16:creationId xmlns:a16="http://schemas.microsoft.com/office/drawing/2014/main" id="{F0224BBF-13BE-4251-B4CE-D4742B0B6DC3}"/>
            </a:ext>
          </a:extLst>
        </xdr:cNvPr>
        <xdr:cNvCxnSpPr/>
      </xdr:nvCxnSpPr>
      <xdr:spPr>
        <a:xfrm flipV="1">
          <a:off x="10476865" y="13262102"/>
          <a:ext cx="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170197</xdr:rowOff>
    </xdr:from>
    <xdr:ext cx="469744" cy="259045"/>
    <xdr:sp macro="" textlink="">
      <xdr:nvSpPr>
        <xdr:cNvPr id="337" name="【公営住宅】&#10;一人当たり面積最小値テキスト">
          <a:extLst>
            <a:ext uri="{FF2B5EF4-FFF2-40B4-BE49-F238E27FC236}">
              <a16:creationId xmlns:a16="http://schemas.microsoft.com/office/drawing/2014/main" id="{D40538CA-3DE1-4F88-8C23-12EE0390E80F}"/>
            </a:ext>
          </a:extLst>
        </xdr:cNvPr>
        <xdr:cNvSpPr txBox="1"/>
      </xdr:nvSpPr>
      <xdr:spPr>
        <a:xfrm>
          <a:off x="10515600" y="1474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166370</xdr:rowOff>
    </xdr:from>
    <xdr:to>
      <xdr:col>55</xdr:col>
      <xdr:colOff>88900</xdr:colOff>
      <xdr:row>85</xdr:row>
      <xdr:rowOff>166370</xdr:rowOff>
    </xdr:to>
    <xdr:cxnSp macro="">
      <xdr:nvCxnSpPr>
        <xdr:cNvPr id="338" name="直線コネクタ 337">
          <a:extLst>
            <a:ext uri="{FF2B5EF4-FFF2-40B4-BE49-F238E27FC236}">
              <a16:creationId xmlns:a16="http://schemas.microsoft.com/office/drawing/2014/main" id="{E1E44E8A-3E56-4054-837E-62BA0822BD7E}"/>
            </a:ext>
          </a:extLst>
        </xdr:cNvPr>
        <xdr:cNvCxnSpPr/>
      </xdr:nvCxnSpPr>
      <xdr:spPr>
        <a:xfrm>
          <a:off x="10388600" y="1473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7129</xdr:rowOff>
    </xdr:from>
    <xdr:ext cx="534377" cy="259045"/>
    <xdr:sp macro="" textlink="">
      <xdr:nvSpPr>
        <xdr:cNvPr id="339" name="【公営住宅】&#10;一人当たり面積最大値テキスト">
          <a:extLst>
            <a:ext uri="{FF2B5EF4-FFF2-40B4-BE49-F238E27FC236}">
              <a16:creationId xmlns:a16="http://schemas.microsoft.com/office/drawing/2014/main" id="{401EF0A8-0574-488C-97C7-381752C725C8}"/>
            </a:ext>
          </a:extLst>
        </xdr:cNvPr>
        <xdr:cNvSpPr txBox="1"/>
      </xdr:nvSpPr>
      <xdr:spPr>
        <a:xfrm>
          <a:off x="10515600" y="1303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60452</xdr:rowOff>
    </xdr:from>
    <xdr:to>
      <xdr:col>55</xdr:col>
      <xdr:colOff>88900</xdr:colOff>
      <xdr:row>77</xdr:row>
      <xdr:rowOff>60452</xdr:rowOff>
    </xdr:to>
    <xdr:cxnSp macro="">
      <xdr:nvCxnSpPr>
        <xdr:cNvPr id="340" name="直線コネクタ 339">
          <a:extLst>
            <a:ext uri="{FF2B5EF4-FFF2-40B4-BE49-F238E27FC236}">
              <a16:creationId xmlns:a16="http://schemas.microsoft.com/office/drawing/2014/main" id="{FB07EAA1-CC08-4A43-9674-FC80ED5188C7}"/>
            </a:ext>
          </a:extLst>
        </xdr:cNvPr>
        <xdr:cNvCxnSpPr/>
      </xdr:nvCxnSpPr>
      <xdr:spPr>
        <a:xfrm>
          <a:off x="10388600" y="13262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39515</xdr:rowOff>
    </xdr:from>
    <xdr:ext cx="469744" cy="259045"/>
    <xdr:sp macro="" textlink="">
      <xdr:nvSpPr>
        <xdr:cNvPr id="341" name="【公営住宅】&#10;一人当たり面積平均値テキスト">
          <a:extLst>
            <a:ext uri="{FF2B5EF4-FFF2-40B4-BE49-F238E27FC236}">
              <a16:creationId xmlns:a16="http://schemas.microsoft.com/office/drawing/2014/main" id="{E88AA3BE-38B0-4B56-9A4A-2D2D888DCB3A}"/>
            </a:ext>
          </a:extLst>
        </xdr:cNvPr>
        <xdr:cNvSpPr txBox="1"/>
      </xdr:nvSpPr>
      <xdr:spPr>
        <a:xfrm>
          <a:off x="10515600" y="14441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61088</xdr:rowOff>
    </xdr:from>
    <xdr:to>
      <xdr:col>55</xdr:col>
      <xdr:colOff>50800</xdr:colOff>
      <xdr:row>84</xdr:row>
      <xdr:rowOff>162688</xdr:rowOff>
    </xdr:to>
    <xdr:sp macro="" textlink="">
      <xdr:nvSpPr>
        <xdr:cNvPr id="342" name="フローチャート: 判断 341">
          <a:extLst>
            <a:ext uri="{FF2B5EF4-FFF2-40B4-BE49-F238E27FC236}">
              <a16:creationId xmlns:a16="http://schemas.microsoft.com/office/drawing/2014/main" id="{3B0BE85A-94EF-406B-B9DF-21B5817D4951}"/>
            </a:ext>
          </a:extLst>
        </xdr:cNvPr>
        <xdr:cNvSpPr/>
      </xdr:nvSpPr>
      <xdr:spPr>
        <a:xfrm>
          <a:off x="10426700" y="1446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43435</xdr:rowOff>
    </xdr:from>
    <xdr:to>
      <xdr:col>50</xdr:col>
      <xdr:colOff>165100</xdr:colOff>
      <xdr:row>84</xdr:row>
      <xdr:rowOff>145035</xdr:rowOff>
    </xdr:to>
    <xdr:sp macro="" textlink="">
      <xdr:nvSpPr>
        <xdr:cNvPr id="343" name="フローチャート: 判断 342">
          <a:extLst>
            <a:ext uri="{FF2B5EF4-FFF2-40B4-BE49-F238E27FC236}">
              <a16:creationId xmlns:a16="http://schemas.microsoft.com/office/drawing/2014/main" id="{33DD5718-EAB0-4AFB-AA4C-EF9BF666F1B6}"/>
            </a:ext>
          </a:extLst>
        </xdr:cNvPr>
        <xdr:cNvSpPr/>
      </xdr:nvSpPr>
      <xdr:spPr>
        <a:xfrm>
          <a:off x="9588500" y="144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84328</xdr:rowOff>
    </xdr:from>
    <xdr:to>
      <xdr:col>46</xdr:col>
      <xdr:colOff>38100</xdr:colOff>
      <xdr:row>85</xdr:row>
      <xdr:rowOff>14478</xdr:rowOff>
    </xdr:to>
    <xdr:sp macro="" textlink="">
      <xdr:nvSpPr>
        <xdr:cNvPr id="344" name="フローチャート: 判断 343">
          <a:extLst>
            <a:ext uri="{FF2B5EF4-FFF2-40B4-BE49-F238E27FC236}">
              <a16:creationId xmlns:a16="http://schemas.microsoft.com/office/drawing/2014/main" id="{617FCDA9-BD80-4A03-A5E3-BBA7C046AD3B}"/>
            </a:ext>
          </a:extLst>
        </xdr:cNvPr>
        <xdr:cNvSpPr/>
      </xdr:nvSpPr>
      <xdr:spPr>
        <a:xfrm>
          <a:off x="8699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102997</xdr:rowOff>
    </xdr:from>
    <xdr:to>
      <xdr:col>41</xdr:col>
      <xdr:colOff>101600</xdr:colOff>
      <xdr:row>85</xdr:row>
      <xdr:rowOff>33147</xdr:rowOff>
    </xdr:to>
    <xdr:sp macro="" textlink="">
      <xdr:nvSpPr>
        <xdr:cNvPr id="345" name="フローチャート: 判断 344">
          <a:extLst>
            <a:ext uri="{FF2B5EF4-FFF2-40B4-BE49-F238E27FC236}">
              <a16:creationId xmlns:a16="http://schemas.microsoft.com/office/drawing/2014/main" id="{2C3B4DF5-D7C8-40E0-8AE1-CCE3FAF7E104}"/>
            </a:ext>
          </a:extLst>
        </xdr:cNvPr>
        <xdr:cNvSpPr/>
      </xdr:nvSpPr>
      <xdr:spPr>
        <a:xfrm>
          <a:off x="7810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103378</xdr:rowOff>
    </xdr:from>
    <xdr:to>
      <xdr:col>36</xdr:col>
      <xdr:colOff>165100</xdr:colOff>
      <xdr:row>84</xdr:row>
      <xdr:rowOff>33528</xdr:rowOff>
    </xdr:to>
    <xdr:sp macro="" textlink="">
      <xdr:nvSpPr>
        <xdr:cNvPr id="346" name="フローチャート: 判断 345">
          <a:extLst>
            <a:ext uri="{FF2B5EF4-FFF2-40B4-BE49-F238E27FC236}">
              <a16:creationId xmlns:a16="http://schemas.microsoft.com/office/drawing/2014/main" id="{7523FFA0-8A7E-419D-BFBC-0079A2D689F5}"/>
            </a:ext>
          </a:extLst>
        </xdr:cNvPr>
        <xdr:cNvSpPr/>
      </xdr:nvSpPr>
      <xdr:spPr>
        <a:xfrm>
          <a:off x="6921500" y="1433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F7438FF6-1C98-41F8-9030-8AAB7C0B0F9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55F5CE4-0C30-42E7-8E59-1B1B14C0A62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156E3B97-102A-42A2-BE6B-FB9CE403B01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22C85533-50A0-4D40-B91F-F3E39FF11B7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5B8E5A30-0B1C-4909-A5DF-753DD4E521E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127636</xdr:rowOff>
    </xdr:from>
    <xdr:to>
      <xdr:col>55</xdr:col>
      <xdr:colOff>50800</xdr:colOff>
      <xdr:row>80</xdr:row>
      <xdr:rowOff>57786</xdr:rowOff>
    </xdr:to>
    <xdr:sp macro="" textlink="">
      <xdr:nvSpPr>
        <xdr:cNvPr id="352" name="楕円 351">
          <a:extLst>
            <a:ext uri="{FF2B5EF4-FFF2-40B4-BE49-F238E27FC236}">
              <a16:creationId xmlns:a16="http://schemas.microsoft.com/office/drawing/2014/main" id="{2B3871FD-3344-49B5-98E0-0C84998DC3FF}"/>
            </a:ext>
          </a:extLst>
        </xdr:cNvPr>
        <xdr:cNvSpPr/>
      </xdr:nvSpPr>
      <xdr:spPr>
        <a:xfrm>
          <a:off x="10426700" y="1367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150513</xdr:rowOff>
    </xdr:from>
    <xdr:ext cx="469744" cy="259045"/>
    <xdr:sp macro="" textlink="">
      <xdr:nvSpPr>
        <xdr:cNvPr id="353" name="【公営住宅】&#10;一人当たり面積該当値テキスト">
          <a:extLst>
            <a:ext uri="{FF2B5EF4-FFF2-40B4-BE49-F238E27FC236}">
              <a16:creationId xmlns:a16="http://schemas.microsoft.com/office/drawing/2014/main" id="{5F31E07C-6504-424A-A4EE-330A7AFB7BFB}"/>
            </a:ext>
          </a:extLst>
        </xdr:cNvPr>
        <xdr:cNvSpPr txBox="1"/>
      </xdr:nvSpPr>
      <xdr:spPr>
        <a:xfrm>
          <a:off x="10515600" y="1352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34417</xdr:rowOff>
    </xdr:from>
    <xdr:to>
      <xdr:col>50</xdr:col>
      <xdr:colOff>165100</xdr:colOff>
      <xdr:row>84</xdr:row>
      <xdr:rowOff>136017</xdr:rowOff>
    </xdr:to>
    <xdr:sp macro="" textlink="">
      <xdr:nvSpPr>
        <xdr:cNvPr id="354" name="楕円 353">
          <a:extLst>
            <a:ext uri="{FF2B5EF4-FFF2-40B4-BE49-F238E27FC236}">
              <a16:creationId xmlns:a16="http://schemas.microsoft.com/office/drawing/2014/main" id="{08258719-2890-483A-B902-C0DFCA3BB4AB}"/>
            </a:ext>
          </a:extLst>
        </xdr:cNvPr>
        <xdr:cNvSpPr/>
      </xdr:nvSpPr>
      <xdr:spPr>
        <a:xfrm>
          <a:off x="9588500" y="1443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6986</xdr:rowOff>
    </xdr:from>
    <xdr:to>
      <xdr:col>55</xdr:col>
      <xdr:colOff>0</xdr:colOff>
      <xdr:row>84</xdr:row>
      <xdr:rowOff>85217</xdr:rowOff>
    </xdr:to>
    <xdr:cxnSp macro="">
      <xdr:nvCxnSpPr>
        <xdr:cNvPr id="355" name="直線コネクタ 354">
          <a:extLst>
            <a:ext uri="{FF2B5EF4-FFF2-40B4-BE49-F238E27FC236}">
              <a16:creationId xmlns:a16="http://schemas.microsoft.com/office/drawing/2014/main" id="{982CA0BA-89F1-4B48-B2D3-420F92BFD16A}"/>
            </a:ext>
          </a:extLst>
        </xdr:cNvPr>
        <xdr:cNvCxnSpPr/>
      </xdr:nvCxnSpPr>
      <xdr:spPr>
        <a:xfrm flipV="1">
          <a:off x="9639300" y="13722986"/>
          <a:ext cx="838200" cy="76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169163</xdr:rowOff>
    </xdr:from>
    <xdr:to>
      <xdr:col>46</xdr:col>
      <xdr:colOff>38100</xdr:colOff>
      <xdr:row>84</xdr:row>
      <xdr:rowOff>99313</xdr:rowOff>
    </xdr:to>
    <xdr:sp macro="" textlink="">
      <xdr:nvSpPr>
        <xdr:cNvPr id="356" name="楕円 355">
          <a:extLst>
            <a:ext uri="{FF2B5EF4-FFF2-40B4-BE49-F238E27FC236}">
              <a16:creationId xmlns:a16="http://schemas.microsoft.com/office/drawing/2014/main" id="{A3E25B2E-7F2D-4CAE-AA97-B5A576F3C8DD}"/>
            </a:ext>
          </a:extLst>
        </xdr:cNvPr>
        <xdr:cNvSpPr/>
      </xdr:nvSpPr>
      <xdr:spPr>
        <a:xfrm>
          <a:off x="8699500" y="1439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48513</xdr:rowOff>
    </xdr:from>
    <xdr:to>
      <xdr:col>50</xdr:col>
      <xdr:colOff>114300</xdr:colOff>
      <xdr:row>84</xdr:row>
      <xdr:rowOff>85217</xdr:rowOff>
    </xdr:to>
    <xdr:cxnSp macro="">
      <xdr:nvCxnSpPr>
        <xdr:cNvPr id="357" name="直線コネクタ 356">
          <a:extLst>
            <a:ext uri="{FF2B5EF4-FFF2-40B4-BE49-F238E27FC236}">
              <a16:creationId xmlns:a16="http://schemas.microsoft.com/office/drawing/2014/main" id="{5C072B3C-27D2-4544-A7C2-E07D0117E4BD}"/>
            </a:ext>
          </a:extLst>
        </xdr:cNvPr>
        <xdr:cNvCxnSpPr/>
      </xdr:nvCxnSpPr>
      <xdr:spPr>
        <a:xfrm>
          <a:off x="8750300" y="14450313"/>
          <a:ext cx="889000" cy="3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42163</xdr:rowOff>
    </xdr:from>
    <xdr:to>
      <xdr:col>41</xdr:col>
      <xdr:colOff>101600</xdr:colOff>
      <xdr:row>83</xdr:row>
      <xdr:rowOff>143763</xdr:rowOff>
    </xdr:to>
    <xdr:sp macro="" textlink="">
      <xdr:nvSpPr>
        <xdr:cNvPr id="358" name="楕円 357">
          <a:extLst>
            <a:ext uri="{FF2B5EF4-FFF2-40B4-BE49-F238E27FC236}">
              <a16:creationId xmlns:a16="http://schemas.microsoft.com/office/drawing/2014/main" id="{626DE7A3-F242-4A12-ACAA-362248E84FA4}"/>
            </a:ext>
          </a:extLst>
        </xdr:cNvPr>
        <xdr:cNvSpPr/>
      </xdr:nvSpPr>
      <xdr:spPr>
        <a:xfrm>
          <a:off x="7810500" y="1427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92963</xdr:rowOff>
    </xdr:from>
    <xdr:to>
      <xdr:col>45</xdr:col>
      <xdr:colOff>177800</xdr:colOff>
      <xdr:row>84</xdr:row>
      <xdr:rowOff>48513</xdr:rowOff>
    </xdr:to>
    <xdr:cxnSp macro="">
      <xdr:nvCxnSpPr>
        <xdr:cNvPr id="359" name="直線コネクタ 358">
          <a:extLst>
            <a:ext uri="{FF2B5EF4-FFF2-40B4-BE49-F238E27FC236}">
              <a16:creationId xmlns:a16="http://schemas.microsoft.com/office/drawing/2014/main" id="{D6D39881-776C-498D-AAE5-A12337A3A0BA}"/>
            </a:ext>
          </a:extLst>
        </xdr:cNvPr>
        <xdr:cNvCxnSpPr/>
      </xdr:nvCxnSpPr>
      <xdr:spPr>
        <a:xfrm>
          <a:off x="7861300" y="14323313"/>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100203</xdr:rowOff>
    </xdr:from>
    <xdr:to>
      <xdr:col>36</xdr:col>
      <xdr:colOff>165100</xdr:colOff>
      <xdr:row>84</xdr:row>
      <xdr:rowOff>30353</xdr:rowOff>
    </xdr:to>
    <xdr:sp macro="" textlink="">
      <xdr:nvSpPr>
        <xdr:cNvPr id="360" name="楕円 359">
          <a:extLst>
            <a:ext uri="{FF2B5EF4-FFF2-40B4-BE49-F238E27FC236}">
              <a16:creationId xmlns:a16="http://schemas.microsoft.com/office/drawing/2014/main" id="{56040037-21BD-40B9-8AC3-4B925EFA2BC2}"/>
            </a:ext>
          </a:extLst>
        </xdr:cNvPr>
        <xdr:cNvSpPr/>
      </xdr:nvSpPr>
      <xdr:spPr>
        <a:xfrm>
          <a:off x="6921500" y="1433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92963</xdr:rowOff>
    </xdr:from>
    <xdr:to>
      <xdr:col>41</xdr:col>
      <xdr:colOff>50800</xdr:colOff>
      <xdr:row>83</xdr:row>
      <xdr:rowOff>151003</xdr:rowOff>
    </xdr:to>
    <xdr:cxnSp macro="">
      <xdr:nvCxnSpPr>
        <xdr:cNvPr id="361" name="直線コネクタ 360">
          <a:extLst>
            <a:ext uri="{FF2B5EF4-FFF2-40B4-BE49-F238E27FC236}">
              <a16:creationId xmlns:a16="http://schemas.microsoft.com/office/drawing/2014/main" id="{74BE1275-728A-47DD-A40C-B6018FF5DA77}"/>
            </a:ext>
          </a:extLst>
        </xdr:cNvPr>
        <xdr:cNvCxnSpPr/>
      </xdr:nvCxnSpPr>
      <xdr:spPr>
        <a:xfrm flipV="1">
          <a:off x="6972300" y="14323313"/>
          <a:ext cx="889000" cy="5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136162</xdr:rowOff>
    </xdr:from>
    <xdr:ext cx="469744" cy="259045"/>
    <xdr:sp macro="" textlink="">
      <xdr:nvSpPr>
        <xdr:cNvPr id="362" name="n_1aveValue【公営住宅】&#10;一人当たり面積">
          <a:extLst>
            <a:ext uri="{FF2B5EF4-FFF2-40B4-BE49-F238E27FC236}">
              <a16:creationId xmlns:a16="http://schemas.microsoft.com/office/drawing/2014/main" id="{60A07FB6-E825-4AE3-9990-E299FA32BCDF}"/>
            </a:ext>
          </a:extLst>
        </xdr:cNvPr>
        <xdr:cNvSpPr txBox="1"/>
      </xdr:nvSpPr>
      <xdr:spPr>
        <a:xfrm>
          <a:off x="9391727" y="1453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5605</xdr:rowOff>
    </xdr:from>
    <xdr:ext cx="469744" cy="259045"/>
    <xdr:sp macro="" textlink="">
      <xdr:nvSpPr>
        <xdr:cNvPr id="363" name="n_2aveValue【公営住宅】&#10;一人当たり面積">
          <a:extLst>
            <a:ext uri="{FF2B5EF4-FFF2-40B4-BE49-F238E27FC236}">
              <a16:creationId xmlns:a16="http://schemas.microsoft.com/office/drawing/2014/main" id="{106C1BD5-7180-4DC7-91D9-05BD17572184}"/>
            </a:ext>
          </a:extLst>
        </xdr:cNvPr>
        <xdr:cNvSpPr txBox="1"/>
      </xdr:nvSpPr>
      <xdr:spPr>
        <a:xfrm>
          <a:off x="8515427" y="1457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24274</xdr:rowOff>
    </xdr:from>
    <xdr:ext cx="469744" cy="259045"/>
    <xdr:sp macro="" textlink="">
      <xdr:nvSpPr>
        <xdr:cNvPr id="364" name="n_3aveValue【公営住宅】&#10;一人当たり面積">
          <a:extLst>
            <a:ext uri="{FF2B5EF4-FFF2-40B4-BE49-F238E27FC236}">
              <a16:creationId xmlns:a16="http://schemas.microsoft.com/office/drawing/2014/main" id="{FD84B368-0FFB-4455-8E3C-436450CC65E7}"/>
            </a:ext>
          </a:extLst>
        </xdr:cNvPr>
        <xdr:cNvSpPr txBox="1"/>
      </xdr:nvSpPr>
      <xdr:spPr>
        <a:xfrm>
          <a:off x="7626427" y="1459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24655</xdr:rowOff>
    </xdr:from>
    <xdr:ext cx="469744" cy="259045"/>
    <xdr:sp macro="" textlink="">
      <xdr:nvSpPr>
        <xdr:cNvPr id="365" name="n_4aveValue【公営住宅】&#10;一人当たり面積">
          <a:extLst>
            <a:ext uri="{FF2B5EF4-FFF2-40B4-BE49-F238E27FC236}">
              <a16:creationId xmlns:a16="http://schemas.microsoft.com/office/drawing/2014/main" id="{E9FA0096-C880-4450-B34A-6690BCB79C46}"/>
            </a:ext>
          </a:extLst>
        </xdr:cNvPr>
        <xdr:cNvSpPr txBox="1"/>
      </xdr:nvSpPr>
      <xdr:spPr>
        <a:xfrm>
          <a:off x="6737427" y="1442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152544</xdr:rowOff>
    </xdr:from>
    <xdr:ext cx="469744" cy="259045"/>
    <xdr:sp macro="" textlink="">
      <xdr:nvSpPr>
        <xdr:cNvPr id="366" name="n_1mainValue【公営住宅】&#10;一人当たり面積">
          <a:extLst>
            <a:ext uri="{FF2B5EF4-FFF2-40B4-BE49-F238E27FC236}">
              <a16:creationId xmlns:a16="http://schemas.microsoft.com/office/drawing/2014/main" id="{0E5AB47E-4BDF-40E1-A31E-BB574A63F115}"/>
            </a:ext>
          </a:extLst>
        </xdr:cNvPr>
        <xdr:cNvSpPr txBox="1"/>
      </xdr:nvSpPr>
      <xdr:spPr>
        <a:xfrm>
          <a:off x="9391727" y="1421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115840</xdr:rowOff>
    </xdr:from>
    <xdr:ext cx="469744" cy="259045"/>
    <xdr:sp macro="" textlink="">
      <xdr:nvSpPr>
        <xdr:cNvPr id="367" name="n_2mainValue【公営住宅】&#10;一人当たり面積">
          <a:extLst>
            <a:ext uri="{FF2B5EF4-FFF2-40B4-BE49-F238E27FC236}">
              <a16:creationId xmlns:a16="http://schemas.microsoft.com/office/drawing/2014/main" id="{8D2B558E-4CAF-4D47-B554-C744D721048B}"/>
            </a:ext>
          </a:extLst>
        </xdr:cNvPr>
        <xdr:cNvSpPr txBox="1"/>
      </xdr:nvSpPr>
      <xdr:spPr>
        <a:xfrm>
          <a:off x="8515427" y="14174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160290</xdr:rowOff>
    </xdr:from>
    <xdr:ext cx="469744" cy="259045"/>
    <xdr:sp macro="" textlink="">
      <xdr:nvSpPr>
        <xdr:cNvPr id="368" name="n_3mainValue【公営住宅】&#10;一人当たり面積">
          <a:extLst>
            <a:ext uri="{FF2B5EF4-FFF2-40B4-BE49-F238E27FC236}">
              <a16:creationId xmlns:a16="http://schemas.microsoft.com/office/drawing/2014/main" id="{48281B87-7622-48D8-A3AD-6A4FF9289CC0}"/>
            </a:ext>
          </a:extLst>
        </xdr:cNvPr>
        <xdr:cNvSpPr txBox="1"/>
      </xdr:nvSpPr>
      <xdr:spPr>
        <a:xfrm>
          <a:off x="7626427" y="1404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46880</xdr:rowOff>
    </xdr:from>
    <xdr:ext cx="469744" cy="259045"/>
    <xdr:sp macro="" textlink="">
      <xdr:nvSpPr>
        <xdr:cNvPr id="369" name="n_4mainValue【公営住宅】&#10;一人当たり面積">
          <a:extLst>
            <a:ext uri="{FF2B5EF4-FFF2-40B4-BE49-F238E27FC236}">
              <a16:creationId xmlns:a16="http://schemas.microsoft.com/office/drawing/2014/main" id="{0AB079FE-8B77-4089-A59F-5DEA02806161}"/>
            </a:ext>
          </a:extLst>
        </xdr:cNvPr>
        <xdr:cNvSpPr txBox="1"/>
      </xdr:nvSpPr>
      <xdr:spPr>
        <a:xfrm>
          <a:off x="6737427" y="14105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0" name="正方形/長方形 369">
          <a:extLst>
            <a:ext uri="{FF2B5EF4-FFF2-40B4-BE49-F238E27FC236}">
              <a16:creationId xmlns:a16="http://schemas.microsoft.com/office/drawing/2014/main" id="{6518C328-D16E-4E6B-B008-E523B4329A9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1" name="正方形/長方形 370">
          <a:extLst>
            <a:ext uri="{FF2B5EF4-FFF2-40B4-BE49-F238E27FC236}">
              <a16:creationId xmlns:a16="http://schemas.microsoft.com/office/drawing/2014/main" id="{3CBCA84F-DF36-429D-9DCF-B8867D35CA4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2" name="正方形/長方形 371">
          <a:extLst>
            <a:ext uri="{FF2B5EF4-FFF2-40B4-BE49-F238E27FC236}">
              <a16:creationId xmlns:a16="http://schemas.microsoft.com/office/drawing/2014/main" id="{E71EBEF8-4C96-4F78-ABE1-03C78A53325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3" name="正方形/長方形 372">
          <a:extLst>
            <a:ext uri="{FF2B5EF4-FFF2-40B4-BE49-F238E27FC236}">
              <a16:creationId xmlns:a16="http://schemas.microsoft.com/office/drawing/2014/main" id="{6957F675-5BCA-4751-BAB0-3208D6E9FE9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4" name="正方形/長方形 373">
          <a:extLst>
            <a:ext uri="{FF2B5EF4-FFF2-40B4-BE49-F238E27FC236}">
              <a16:creationId xmlns:a16="http://schemas.microsoft.com/office/drawing/2014/main" id="{F9409B5F-1E03-46A1-9663-4D96232C77E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5" name="正方形/長方形 374">
          <a:extLst>
            <a:ext uri="{FF2B5EF4-FFF2-40B4-BE49-F238E27FC236}">
              <a16:creationId xmlns:a16="http://schemas.microsoft.com/office/drawing/2014/main" id="{D902DB4A-6009-4EA3-8473-8C178708C91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6" name="正方形/長方形 375">
          <a:extLst>
            <a:ext uri="{FF2B5EF4-FFF2-40B4-BE49-F238E27FC236}">
              <a16:creationId xmlns:a16="http://schemas.microsoft.com/office/drawing/2014/main" id="{2D8E7B30-4EC8-4145-9454-DF162200943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正方形/長方形 376">
          <a:extLst>
            <a:ext uri="{FF2B5EF4-FFF2-40B4-BE49-F238E27FC236}">
              <a16:creationId xmlns:a16="http://schemas.microsoft.com/office/drawing/2014/main" id="{1D9CC9F2-D8E1-4B28-B783-630DF3D44C8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8" name="テキスト ボックス 377">
          <a:extLst>
            <a:ext uri="{FF2B5EF4-FFF2-40B4-BE49-F238E27FC236}">
              <a16:creationId xmlns:a16="http://schemas.microsoft.com/office/drawing/2014/main" id="{8AA5F2F9-16A6-43F6-92BE-96A31066239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9" name="直線コネクタ 378">
          <a:extLst>
            <a:ext uri="{FF2B5EF4-FFF2-40B4-BE49-F238E27FC236}">
              <a16:creationId xmlns:a16="http://schemas.microsoft.com/office/drawing/2014/main" id="{455411D8-C9CD-4906-951B-D499C425BA6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0" name="テキスト ボックス 379">
          <a:extLst>
            <a:ext uri="{FF2B5EF4-FFF2-40B4-BE49-F238E27FC236}">
              <a16:creationId xmlns:a16="http://schemas.microsoft.com/office/drawing/2014/main" id="{2F6A7E0E-3FA8-4128-9A03-39064D259A94}"/>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1" name="直線コネクタ 380">
          <a:extLst>
            <a:ext uri="{FF2B5EF4-FFF2-40B4-BE49-F238E27FC236}">
              <a16:creationId xmlns:a16="http://schemas.microsoft.com/office/drawing/2014/main" id="{C5F0E7F5-A69D-4636-A4D4-6077EAF7812E}"/>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2" name="テキスト ボックス 381">
          <a:extLst>
            <a:ext uri="{FF2B5EF4-FFF2-40B4-BE49-F238E27FC236}">
              <a16:creationId xmlns:a16="http://schemas.microsoft.com/office/drawing/2014/main" id="{C666973F-5816-4402-B087-6D957D72EAF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3" name="直線コネクタ 382">
          <a:extLst>
            <a:ext uri="{FF2B5EF4-FFF2-40B4-BE49-F238E27FC236}">
              <a16:creationId xmlns:a16="http://schemas.microsoft.com/office/drawing/2014/main" id="{6F0AED51-A8C8-4881-99B9-31FA47D167EA}"/>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4" name="テキスト ボックス 383">
          <a:extLst>
            <a:ext uri="{FF2B5EF4-FFF2-40B4-BE49-F238E27FC236}">
              <a16:creationId xmlns:a16="http://schemas.microsoft.com/office/drawing/2014/main" id="{4BF36FD8-86C7-4426-BEC1-88D374439E9B}"/>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5" name="直線コネクタ 384">
          <a:extLst>
            <a:ext uri="{FF2B5EF4-FFF2-40B4-BE49-F238E27FC236}">
              <a16:creationId xmlns:a16="http://schemas.microsoft.com/office/drawing/2014/main" id="{C7B23045-EA20-4F28-B53E-990C82FA29D5}"/>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6" name="テキスト ボックス 385">
          <a:extLst>
            <a:ext uri="{FF2B5EF4-FFF2-40B4-BE49-F238E27FC236}">
              <a16:creationId xmlns:a16="http://schemas.microsoft.com/office/drawing/2014/main" id="{3F974E23-CF9B-477A-93EE-52DC95FDE1A9}"/>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7" name="直線コネクタ 386">
          <a:extLst>
            <a:ext uri="{FF2B5EF4-FFF2-40B4-BE49-F238E27FC236}">
              <a16:creationId xmlns:a16="http://schemas.microsoft.com/office/drawing/2014/main" id="{E342D8B9-2935-48D0-8AB6-F43717441737}"/>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88" name="テキスト ボックス 387">
          <a:extLst>
            <a:ext uri="{FF2B5EF4-FFF2-40B4-BE49-F238E27FC236}">
              <a16:creationId xmlns:a16="http://schemas.microsoft.com/office/drawing/2014/main" id="{13D96D80-EC90-4554-BAF8-A573D18D8B14}"/>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9" name="直線コネクタ 388">
          <a:extLst>
            <a:ext uri="{FF2B5EF4-FFF2-40B4-BE49-F238E27FC236}">
              <a16:creationId xmlns:a16="http://schemas.microsoft.com/office/drawing/2014/main" id="{4140A028-9F4E-402F-9995-C60828B83BBF}"/>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0" name="テキスト ボックス 389">
          <a:extLst>
            <a:ext uri="{FF2B5EF4-FFF2-40B4-BE49-F238E27FC236}">
              <a16:creationId xmlns:a16="http://schemas.microsoft.com/office/drawing/2014/main" id="{B6475182-D254-40F9-8D9E-E601C2FC8474}"/>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1" name="直線コネクタ 390">
          <a:extLst>
            <a:ext uri="{FF2B5EF4-FFF2-40B4-BE49-F238E27FC236}">
              <a16:creationId xmlns:a16="http://schemas.microsoft.com/office/drawing/2014/main" id="{7721BA47-E0F3-474C-AC35-7D94DC66A49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港湾・漁港】&#10;有形固定資産減価償却率グラフ枠">
          <a:extLst>
            <a:ext uri="{FF2B5EF4-FFF2-40B4-BE49-F238E27FC236}">
              <a16:creationId xmlns:a16="http://schemas.microsoft.com/office/drawing/2014/main" id="{6E9C4AB3-5BB5-44BD-B486-5BF7CE6CA96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99061</xdr:rowOff>
    </xdr:from>
    <xdr:to>
      <xdr:col>24</xdr:col>
      <xdr:colOff>62865</xdr:colOff>
      <xdr:row>107</xdr:row>
      <xdr:rowOff>80011</xdr:rowOff>
    </xdr:to>
    <xdr:cxnSp macro="">
      <xdr:nvCxnSpPr>
        <xdr:cNvPr id="393" name="直線コネクタ 392">
          <a:extLst>
            <a:ext uri="{FF2B5EF4-FFF2-40B4-BE49-F238E27FC236}">
              <a16:creationId xmlns:a16="http://schemas.microsoft.com/office/drawing/2014/main" id="{536F38B0-5E76-47A8-B085-B935EB7EE623}"/>
            </a:ext>
          </a:extLst>
        </xdr:cNvPr>
        <xdr:cNvCxnSpPr/>
      </xdr:nvCxnSpPr>
      <xdr:spPr>
        <a:xfrm flipV="1">
          <a:off x="4634865" y="17244061"/>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83838</xdr:rowOff>
    </xdr:from>
    <xdr:ext cx="405111" cy="259045"/>
    <xdr:sp macro="" textlink="">
      <xdr:nvSpPr>
        <xdr:cNvPr id="394" name="【港湾・漁港】&#10;有形固定資産減価償却率最小値テキスト">
          <a:extLst>
            <a:ext uri="{FF2B5EF4-FFF2-40B4-BE49-F238E27FC236}">
              <a16:creationId xmlns:a16="http://schemas.microsoft.com/office/drawing/2014/main" id="{5C42D936-BCEA-41D9-81EE-C899A9524404}"/>
            </a:ext>
          </a:extLst>
        </xdr:cNvPr>
        <xdr:cNvSpPr txBox="1"/>
      </xdr:nvSpPr>
      <xdr:spPr>
        <a:xfrm>
          <a:off x="4673600"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80011</xdr:rowOff>
    </xdr:from>
    <xdr:to>
      <xdr:col>24</xdr:col>
      <xdr:colOff>152400</xdr:colOff>
      <xdr:row>107</xdr:row>
      <xdr:rowOff>80011</xdr:rowOff>
    </xdr:to>
    <xdr:cxnSp macro="">
      <xdr:nvCxnSpPr>
        <xdr:cNvPr id="395" name="直線コネクタ 394">
          <a:extLst>
            <a:ext uri="{FF2B5EF4-FFF2-40B4-BE49-F238E27FC236}">
              <a16:creationId xmlns:a16="http://schemas.microsoft.com/office/drawing/2014/main" id="{58E84872-6737-43B6-9A7B-23BA2CCC2CA5}"/>
            </a:ext>
          </a:extLst>
        </xdr:cNvPr>
        <xdr:cNvCxnSpPr/>
      </xdr:nvCxnSpPr>
      <xdr:spPr>
        <a:xfrm>
          <a:off x="4546600" y="18425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45738</xdr:rowOff>
    </xdr:from>
    <xdr:ext cx="340478" cy="259045"/>
    <xdr:sp macro="" textlink="">
      <xdr:nvSpPr>
        <xdr:cNvPr id="396" name="【港湾・漁港】&#10;有形固定資産減価償却率最大値テキスト">
          <a:extLst>
            <a:ext uri="{FF2B5EF4-FFF2-40B4-BE49-F238E27FC236}">
              <a16:creationId xmlns:a16="http://schemas.microsoft.com/office/drawing/2014/main" id="{E59B218C-AA94-44FF-A016-14B0F542C84D}"/>
            </a:ext>
          </a:extLst>
        </xdr:cNvPr>
        <xdr:cNvSpPr txBox="1"/>
      </xdr:nvSpPr>
      <xdr:spPr>
        <a:xfrm>
          <a:off x="4673600" y="1701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99061</xdr:rowOff>
    </xdr:from>
    <xdr:to>
      <xdr:col>24</xdr:col>
      <xdr:colOff>152400</xdr:colOff>
      <xdr:row>100</xdr:row>
      <xdr:rowOff>99061</xdr:rowOff>
    </xdr:to>
    <xdr:cxnSp macro="">
      <xdr:nvCxnSpPr>
        <xdr:cNvPr id="397" name="直線コネクタ 396">
          <a:extLst>
            <a:ext uri="{FF2B5EF4-FFF2-40B4-BE49-F238E27FC236}">
              <a16:creationId xmlns:a16="http://schemas.microsoft.com/office/drawing/2014/main" id="{E6E465C1-4CD8-45D3-89B4-2CCBACF66739}"/>
            </a:ext>
          </a:extLst>
        </xdr:cNvPr>
        <xdr:cNvCxnSpPr/>
      </xdr:nvCxnSpPr>
      <xdr:spPr>
        <a:xfrm>
          <a:off x="4546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97172</xdr:rowOff>
    </xdr:from>
    <xdr:ext cx="405111" cy="259045"/>
    <xdr:sp macro="" textlink="">
      <xdr:nvSpPr>
        <xdr:cNvPr id="398" name="【港湾・漁港】&#10;有形固定資産減価償却率平均値テキスト">
          <a:extLst>
            <a:ext uri="{FF2B5EF4-FFF2-40B4-BE49-F238E27FC236}">
              <a16:creationId xmlns:a16="http://schemas.microsoft.com/office/drawing/2014/main" id="{3A6B80D4-EE05-41E6-AB60-BD108D699D8B}"/>
            </a:ext>
          </a:extLst>
        </xdr:cNvPr>
        <xdr:cNvSpPr txBox="1"/>
      </xdr:nvSpPr>
      <xdr:spPr>
        <a:xfrm>
          <a:off x="4673600" y="17927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118745</xdr:rowOff>
    </xdr:from>
    <xdr:to>
      <xdr:col>24</xdr:col>
      <xdr:colOff>114300</xdr:colOff>
      <xdr:row>105</xdr:row>
      <xdr:rowOff>48895</xdr:rowOff>
    </xdr:to>
    <xdr:sp macro="" textlink="">
      <xdr:nvSpPr>
        <xdr:cNvPr id="399" name="フローチャート: 判断 398">
          <a:extLst>
            <a:ext uri="{FF2B5EF4-FFF2-40B4-BE49-F238E27FC236}">
              <a16:creationId xmlns:a16="http://schemas.microsoft.com/office/drawing/2014/main" id="{7F091E48-B07C-4A3D-A26B-1AAC3881AB76}"/>
            </a:ext>
          </a:extLst>
        </xdr:cNvPr>
        <xdr:cNvSpPr/>
      </xdr:nvSpPr>
      <xdr:spPr>
        <a:xfrm>
          <a:off x="4584700" y="1794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158750</xdr:rowOff>
    </xdr:from>
    <xdr:to>
      <xdr:col>20</xdr:col>
      <xdr:colOff>38100</xdr:colOff>
      <xdr:row>106</xdr:row>
      <xdr:rowOff>88900</xdr:rowOff>
    </xdr:to>
    <xdr:sp macro="" textlink="">
      <xdr:nvSpPr>
        <xdr:cNvPr id="400" name="フローチャート: 判断 399">
          <a:extLst>
            <a:ext uri="{FF2B5EF4-FFF2-40B4-BE49-F238E27FC236}">
              <a16:creationId xmlns:a16="http://schemas.microsoft.com/office/drawing/2014/main" id="{B0A9801F-D705-4FDB-BF94-93865006BE31}"/>
            </a:ext>
          </a:extLst>
        </xdr:cNvPr>
        <xdr:cNvSpPr/>
      </xdr:nvSpPr>
      <xdr:spPr>
        <a:xfrm>
          <a:off x="3746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141605</xdr:rowOff>
    </xdr:from>
    <xdr:to>
      <xdr:col>15</xdr:col>
      <xdr:colOff>101600</xdr:colOff>
      <xdr:row>106</xdr:row>
      <xdr:rowOff>71755</xdr:rowOff>
    </xdr:to>
    <xdr:sp macro="" textlink="">
      <xdr:nvSpPr>
        <xdr:cNvPr id="401" name="フローチャート: 判断 400">
          <a:extLst>
            <a:ext uri="{FF2B5EF4-FFF2-40B4-BE49-F238E27FC236}">
              <a16:creationId xmlns:a16="http://schemas.microsoft.com/office/drawing/2014/main" id="{1D86DE2C-5F3C-49B0-AADD-99525D9F1208}"/>
            </a:ext>
          </a:extLst>
        </xdr:cNvPr>
        <xdr:cNvSpPr/>
      </xdr:nvSpPr>
      <xdr:spPr>
        <a:xfrm>
          <a:off x="28575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107314</xdr:rowOff>
    </xdr:from>
    <xdr:to>
      <xdr:col>10</xdr:col>
      <xdr:colOff>165100</xdr:colOff>
      <xdr:row>106</xdr:row>
      <xdr:rowOff>37464</xdr:rowOff>
    </xdr:to>
    <xdr:sp macro="" textlink="">
      <xdr:nvSpPr>
        <xdr:cNvPr id="402" name="フローチャート: 判断 401">
          <a:extLst>
            <a:ext uri="{FF2B5EF4-FFF2-40B4-BE49-F238E27FC236}">
              <a16:creationId xmlns:a16="http://schemas.microsoft.com/office/drawing/2014/main" id="{0899CB05-82AC-4E68-AE5F-51B9A9A195AA}"/>
            </a:ext>
          </a:extLst>
        </xdr:cNvPr>
        <xdr:cNvSpPr/>
      </xdr:nvSpPr>
      <xdr:spPr>
        <a:xfrm>
          <a:off x="1968500" y="1810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71120</xdr:rowOff>
    </xdr:from>
    <xdr:to>
      <xdr:col>6</xdr:col>
      <xdr:colOff>38100</xdr:colOff>
      <xdr:row>107</xdr:row>
      <xdr:rowOff>1270</xdr:rowOff>
    </xdr:to>
    <xdr:sp macro="" textlink="">
      <xdr:nvSpPr>
        <xdr:cNvPr id="403" name="フローチャート: 判断 402">
          <a:extLst>
            <a:ext uri="{FF2B5EF4-FFF2-40B4-BE49-F238E27FC236}">
              <a16:creationId xmlns:a16="http://schemas.microsoft.com/office/drawing/2014/main" id="{3D30134E-AE4D-4092-BED8-77C437DB8CDC}"/>
            </a:ext>
          </a:extLst>
        </xdr:cNvPr>
        <xdr:cNvSpPr/>
      </xdr:nvSpPr>
      <xdr:spPr>
        <a:xfrm>
          <a:off x="10795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1275D9BC-ACFB-46B0-8D40-1355E34C0D1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76162E92-3477-4B7C-B82E-7CB0914D246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CABC5ED4-47C9-42CE-B127-9434BA5601F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97A9A87E-BB64-41CD-BE4C-8DEB5493868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F17C20D-DC62-40FC-A71F-EF4F43CDCCC8}"/>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40639</xdr:rowOff>
    </xdr:from>
    <xdr:to>
      <xdr:col>15</xdr:col>
      <xdr:colOff>101600</xdr:colOff>
      <xdr:row>103</xdr:row>
      <xdr:rowOff>142239</xdr:rowOff>
    </xdr:to>
    <xdr:sp macro="" textlink="">
      <xdr:nvSpPr>
        <xdr:cNvPr id="409" name="楕円 408">
          <a:extLst>
            <a:ext uri="{FF2B5EF4-FFF2-40B4-BE49-F238E27FC236}">
              <a16:creationId xmlns:a16="http://schemas.microsoft.com/office/drawing/2014/main" id="{F1F87D51-F02E-49FA-BCB1-A40764B52883}"/>
            </a:ext>
          </a:extLst>
        </xdr:cNvPr>
        <xdr:cNvSpPr/>
      </xdr:nvSpPr>
      <xdr:spPr>
        <a:xfrm>
          <a:off x="2857500" y="176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86361</xdr:rowOff>
    </xdr:from>
    <xdr:to>
      <xdr:col>10</xdr:col>
      <xdr:colOff>165100</xdr:colOff>
      <xdr:row>103</xdr:row>
      <xdr:rowOff>16511</xdr:rowOff>
    </xdr:to>
    <xdr:sp macro="" textlink="">
      <xdr:nvSpPr>
        <xdr:cNvPr id="410" name="楕円 409">
          <a:extLst>
            <a:ext uri="{FF2B5EF4-FFF2-40B4-BE49-F238E27FC236}">
              <a16:creationId xmlns:a16="http://schemas.microsoft.com/office/drawing/2014/main" id="{228EA8B8-BBB0-472A-B578-7A163A8E3E35}"/>
            </a:ext>
          </a:extLst>
        </xdr:cNvPr>
        <xdr:cNvSpPr/>
      </xdr:nvSpPr>
      <xdr:spPr>
        <a:xfrm>
          <a:off x="1968500" y="175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137161</xdr:rowOff>
    </xdr:from>
    <xdr:to>
      <xdr:col>15</xdr:col>
      <xdr:colOff>50800</xdr:colOff>
      <xdr:row>103</xdr:row>
      <xdr:rowOff>91439</xdr:rowOff>
    </xdr:to>
    <xdr:cxnSp macro="">
      <xdr:nvCxnSpPr>
        <xdr:cNvPr id="411" name="直線コネクタ 410">
          <a:extLst>
            <a:ext uri="{FF2B5EF4-FFF2-40B4-BE49-F238E27FC236}">
              <a16:creationId xmlns:a16="http://schemas.microsoft.com/office/drawing/2014/main" id="{ECFCA1B8-7A36-4BB3-AACC-06606D6171B1}"/>
            </a:ext>
          </a:extLst>
        </xdr:cNvPr>
        <xdr:cNvCxnSpPr/>
      </xdr:nvCxnSpPr>
      <xdr:spPr>
        <a:xfrm>
          <a:off x="2019300" y="17625061"/>
          <a:ext cx="889000" cy="1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97789</xdr:rowOff>
    </xdr:from>
    <xdr:to>
      <xdr:col>6</xdr:col>
      <xdr:colOff>38100</xdr:colOff>
      <xdr:row>102</xdr:row>
      <xdr:rowOff>27939</xdr:rowOff>
    </xdr:to>
    <xdr:sp macro="" textlink="">
      <xdr:nvSpPr>
        <xdr:cNvPr id="412" name="楕円 411">
          <a:extLst>
            <a:ext uri="{FF2B5EF4-FFF2-40B4-BE49-F238E27FC236}">
              <a16:creationId xmlns:a16="http://schemas.microsoft.com/office/drawing/2014/main" id="{79441B63-0E99-4B35-A38E-BF3666FB2B39}"/>
            </a:ext>
          </a:extLst>
        </xdr:cNvPr>
        <xdr:cNvSpPr/>
      </xdr:nvSpPr>
      <xdr:spPr>
        <a:xfrm>
          <a:off x="1079500" y="1741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148589</xdr:rowOff>
    </xdr:from>
    <xdr:to>
      <xdr:col>10</xdr:col>
      <xdr:colOff>114300</xdr:colOff>
      <xdr:row>102</xdr:row>
      <xdr:rowOff>137161</xdr:rowOff>
    </xdr:to>
    <xdr:cxnSp macro="">
      <xdr:nvCxnSpPr>
        <xdr:cNvPr id="413" name="直線コネクタ 412">
          <a:extLst>
            <a:ext uri="{FF2B5EF4-FFF2-40B4-BE49-F238E27FC236}">
              <a16:creationId xmlns:a16="http://schemas.microsoft.com/office/drawing/2014/main" id="{5A43A390-451D-4CD1-827B-0AD3675EC5E5}"/>
            </a:ext>
          </a:extLst>
        </xdr:cNvPr>
        <xdr:cNvCxnSpPr/>
      </xdr:nvCxnSpPr>
      <xdr:spPr>
        <a:xfrm>
          <a:off x="1130300" y="17465039"/>
          <a:ext cx="8890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105427</xdr:rowOff>
    </xdr:from>
    <xdr:ext cx="405111" cy="259045"/>
    <xdr:sp macro="" textlink="">
      <xdr:nvSpPr>
        <xdr:cNvPr id="414" name="n_1aveValue【港湾・漁港】&#10;有形固定資産減価償却率">
          <a:extLst>
            <a:ext uri="{FF2B5EF4-FFF2-40B4-BE49-F238E27FC236}">
              <a16:creationId xmlns:a16="http://schemas.microsoft.com/office/drawing/2014/main" id="{77BCFCE8-82B1-46D2-9105-9C20F6E87433}"/>
            </a:ext>
          </a:extLst>
        </xdr:cNvPr>
        <xdr:cNvSpPr txBox="1"/>
      </xdr:nvSpPr>
      <xdr:spPr>
        <a:xfrm>
          <a:off x="3582044" y="1793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62882</xdr:rowOff>
    </xdr:from>
    <xdr:ext cx="405111" cy="259045"/>
    <xdr:sp macro="" textlink="">
      <xdr:nvSpPr>
        <xdr:cNvPr id="415" name="n_2aveValue【港湾・漁港】&#10;有形固定資産減価償却率">
          <a:extLst>
            <a:ext uri="{FF2B5EF4-FFF2-40B4-BE49-F238E27FC236}">
              <a16:creationId xmlns:a16="http://schemas.microsoft.com/office/drawing/2014/main" id="{4EA31CBF-7B45-4E85-94AB-7CC63AF03738}"/>
            </a:ext>
          </a:extLst>
        </xdr:cNvPr>
        <xdr:cNvSpPr txBox="1"/>
      </xdr:nvSpPr>
      <xdr:spPr>
        <a:xfrm>
          <a:off x="2705744" y="1823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28591</xdr:rowOff>
    </xdr:from>
    <xdr:ext cx="405111" cy="259045"/>
    <xdr:sp macro="" textlink="">
      <xdr:nvSpPr>
        <xdr:cNvPr id="416" name="n_3aveValue【港湾・漁港】&#10;有形固定資産減価償却率">
          <a:extLst>
            <a:ext uri="{FF2B5EF4-FFF2-40B4-BE49-F238E27FC236}">
              <a16:creationId xmlns:a16="http://schemas.microsoft.com/office/drawing/2014/main" id="{9BE2EECB-3134-4490-87FC-CA17D9F6011B}"/>
            </a:ext>
          </a:extLst>
        </xdr:cNvPr>
        <xdr:cNvSpPr txBox="1"/>
      </xdr:nvSpPr>
      <xdr:spPr>
        <a:xfrm>
          <a:off x="1816744" y="1820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163847</xdr:rowOff>
    </xdr:from>
    <xdr:ext cx="405111" cy="259045"/>
    <xdr:sp macro="" textlink="">
      <xdr:nvSpPr>
        <xdr:cNvPr id="417" name="n_4aveValue【港湾・漁港】&#10;有形固定資産減価償却率">
          <a:extLst>
            <a:ext uri="{FF2B5EF4-FFF2-40B4-BE49-F238E27FC236}">
              <a16:creationId xmlns:a16="http://schemas.microsoft.com/office/drawing/2014/main" id="{08454D6E-0425-4E71-AD2B-3C34A3115061}"/>
            </a:ext>
          </a:extLst>
        </xdr:cNvPr>
        <xdr:cNvSpPr txBox="1"/>
      </xdr:nvSpPr>
      <xdr:spPr>
        <a:xfrm>
          <a:off x="927744" y="183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158766</xdr:rowOff>
    </xdr:from>
    <xdr:ext cx="405111" cy="259045"/>
    <xdr:sp macro="" textlink="">
      <xdr:nvSpPr>
        <xdr:cNvPr id="418" name="n_2mainValue【港湾・漁港】&#10;有形固定資産減価償却率">
          <a:extLst>
            <a:ext uri="{FF2B5EF4-FFF2-40B4-BE49-F238E27FC236}">
              <a16:creationId xmlns:a16="http://schemas.microsoft.com/office/drawing/2014/main" id="{FA008EE7-B06E-4057-9653-762EDAD63156}"/>
            </a:ext>
          </a:extLst>
        </xdr:cNvPr>
        <xdr:cNvSpPr txBox="1"/>
      </xdr:nvSpPr>
      <xdr:spPr>
        <a:xfrm>
          <a:off x="2705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33038</xdr:rowOff>
    </xdr:from>
    <xdr:ext cx="405111" cy="259045"/>
    <xdr:sp macro="" textlink="">
      <xdr:nvSpPr>
        <xdr:cNvPr id="419" name="n_3mainValue【港湾・漁港】&#10;有形固定資産減価償却率">
          <a:extLst>
            <a:ext uri="{FF2B5EF4-FFF2-40B4-BE49-F238E27FC236}">
              <a16:creationId xmlns:a16="http://schemas.microsoft.com/office/drawing/2014/main" id="{FBBF6DAF-979F-4506-B083-551552745E96}"/>
            </a:ext>
          </a:extLst>
        </xdr:cNvPr>
        <xdr:cNvSpPr txBox="1"/>
      </xdr:nvSpPr>
      <xdr:spPr>
        <a:xfrm>
          <a:off x="1816744" y="1734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44466</xdr:rowOff>
    </xdr:from>
    <xdr:ext cx="405111" cy="259045"/>
    <xdr:sp macro="" textlink="">
      <xdr:nvSpPr>
        <xdr:cNvPr id="420" name="n_4mainValue【港湾・漁港】&#10;有形固定資産減価償却率">
          <a:extLst>
            <a:ext uri="{FF2B5EF4-FFF2-40B4-BE49-F238E27FC236}">
              <a16:creationId xmlns:a16="http://schemas.microsoft.com/office/drawing/2014/main" id="{2968A3B4-8772-40A3-81AF-AF12D180F348}"/>
            </a:ext>
          </a:extLst>
        </xdr:cNvPr>
        <xdr:cNvSpPr txBox="1"/>
      </xdr:nvSpPr>
      <xdr:spPr>
        <a:xfrm>
          <a:off x="927744" y="1718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1" name="正方形/長方形 420">
          <a:extLst>
            <a:ext uri="{FF2B5EF4-FFF2-40B4-BE49-F238E27FC236}">
              <a16:creationId xmlns:a16="http://schemas.microsoft.com/office/drawing/2014/main" id="{09A8F383-0551-4A9A-9CB0-F5CFECA17CD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2" name="正方形/長方形 421">
          <a:extLst>
            <a:ext uri="{FF2B5EF4-FFF2-40B4-BE49-F238E27FC236}">
              <a16:creationId xmlns:a16="http://schemas.microsoft.com/office/drawing/2014/main" id="{67A4A429-9521-4539-A4D4-183C592233C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3" name="正方形/長方形 422">
          <a:extLst>
            <a:ext uri="{FF2B5EF4-FFF2-40B4-BE49-F238E27FC236}">
              <a16:creationId xmlns:a16="http://schemas.microsoft.com/office/drawing/2014/main" id="{4C81DD1C-72CE-4A39-8CEA-35364296956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4" name="正方形/長方形 423">
          <a:extLst>
            <a:ext uri="{FF2B5EF4-FFF2-40B4-BE49-F238E27FC236}">
              <a16:creationId xmlns:a16="http://schemas.microsoft.com/office/drawing/2014/main" id="{493DE64B-875E-451D-A978-700E551F28D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5" name="正方形/長方形 424">
          <a:extLst>
            <a:ext uri="{FF2B5EF4-FFF2-40B4-BE49-F238E27FC236}">
              <a16:creationId xmlns:a16="http://schemas.microsoft.com/office/drawing/2014/main" id="{D038C6AE-E8C2-498E-A441-DF8E5DBFADE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6" name="正方形/長方形 425">
          <a:extLst>
            <a:ext uri="{FF2B5EF4-FFF2-40B4-BE49-F238E27FC236}">
              <a16:creationId xmlns:a16="http://schemas.microsoft.com/office/drawing/2014/main" id="{F48AA33B-7F07-4F2A-B352-336ADFD58FE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7" name="正方形/長方形 426">
          <a:extLst>
            <a:ext uri="{FF2B5EF4-FFF2-40B4-BE49-F238E27FC236}">
              <a16:creationId xmlns:a16="http://schemas.microsoft.com/office/drawing/2014/main" id="{E1E5C013-24C1-4F64-A19C-B7C022A9153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8" name="正方形/長方形 427">
          <a:extLst>
            <a:ext uri="{FF2B5EF4-FFF2-40B4-BE49-F238E27FC236}">
              <a16:creationId xmlns:a16="http://schemas.microsoft.com/office/drawing/2014/main" id="{57CFB542-DD88-4D1F-BB99-F5311B05769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9" name="テキスト ボックス 428">
          <a:extLst>
            <a:ext uri="{FF2B5EF4-FFF2-40B4-BE49-F238E27FC236}">
              <a16:creationId xmlns:a16="http://schemas.microsoft.com/office/drawing/2014/main" id="{8E6D3085-59D1-4A4E-85EC-9CB84DB2EC8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0" name="直線コネクタ 429">
          <a:extLst>
            <a:ext uri="{FF2B5EF4-FFF2-40B4-BE49-F238E27FC236}">
              <a16:creationId xmlns:a16="http://schemas.microsoft.com/office/drawing/2014/main" id="{E7E3C6BF-A7B2-4DFF-98A8-57A7416FA945}"/>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1" name="直線コネクタ 430">
          <a:extLst>
            <a:ext uri="{FF2B5EF4-FFF2-40B4-BE49-F238E27FC236}">
              <a16:creationId xmlns:a16="http://schemas.microsoft.com/office/drawing/2014/main" id="{BBA2E31A-6E25-49B2-93EE-EB38B3495ED6}"/>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32" name="テキスト ボックス 431">
          <a:extLst>
            <a:ext uri="{FF2B5EF4-FFF2-40B4-BE49-F238E27FC236}">
              <a16:creationId xmlns:a16="http://schemas.microsoft.com/office/drawing/2014/main" id="{6418B72D-EC64-413F-9F92-5E71FD7AE7AB}"/>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3" name="直線コネクタ 432">
          <a:extLst>
            <a:ext uri="{FF2B5EF4-FFF2-40B4-BE49-F238E27FC236}">
              <a16:creationId xmlns:a16="http://schemas.microsoft.com/office/drawing/2014/main" id="{B5FA7876-B788-4560-9E85-FCD28FF8049C}"/>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105</xdr:row>
      <xdr:rowOff>143527</xdr:rowOff>
    </xdr:from>
    <xdr:ext cx="685572" cy="259045"/>
    <xdr:sp macro="" textlink="">
      <xdr:nvSpPr>
        <xdr:cNvPr id="434" name="テキスト ボックス 433">
          <a:extLst>
            <a:ext uri="{FF2B5EF4-FFF2-40B4-BE49-F238E27FC236}">
              <a16:creationId xmlns:a16="http://schemas.microsoft.com/office/drawing/2014/main" id="{6436D813-EA92-4CA3-A583-E7803E246BCA}"/>
            </a:ext>
          </a:extLst>
        </xdr:cNvPr>
        <xdr:cNvSpPr txBox="1"/>
      </xdr:nvSpPr>
      <xdr:spPr>
        <a:xfrm>
          <a:off x="5918428" y="1814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5" name="直線コネクタ 434">
          <a:extLst>
            <a:ext uri="{FF2B5EF4-FFF2-40B4-BE49-F238E27FC236}">
              <a16:creationId xmlns:a16="http://schemas.microsoft.com/office/drawing/2014/main" id="{C9BF5D84-2056-4E94-A009-9C0E9B497096}"/>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36" name="テキスト ボックス 435">
          <a:extLst>
            <a:ext uri="{FF2B5EF4-FFF2-40B4-BE49-F238E27FC236}">
              <a16:creationId xmlns:a16="http://schemas.microsoft.com/office/drawing/2014/main" id="{FE544C10-7701-4D93-9F96-6C2ADE74721A}"/>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7" name="直線コネクタ 436">
          <a:extLst>
            <a:ext uri="{FF2B5EF4-FFF2-40B4-BE49-F238E27FC236}">
              <a16:creationId xmlns:a16="http://schemas.microsoft.com/office/drawing/2014/main" id="{59154887-6891-40B1-9696-7FAAC688C137}"/>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438" name="テキスト ボックス 437">
          <a:extLst>
            <a:ext uri="{FF2B5EF4-FFF2-40B4-BE49-F238E27FC236}">
              <a16:creationId xmlns:a16="http://schemas.microsoft.com/office/drawing/2014/main" id="{CD6A7AC6-6357-4F8F-8B47-7194787BC38D}"/>
            </a:ext>
          </a:extLst>
        </xdr:cNvPr>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9" name="直線コネクタ 438">
          <a:extLst>
            <a:ext uri="{FF2B5EF4-FFF2-40B4-BE49-F238E27FC236}">
              <a16:creationId xmlns:a16="http://schemas.microsoft.com/office/drawing/2014/main" id="{BB1D8913-D2DE-4C57-A643-DA270972E428}"/>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40" name="テキスト ボックス 439">
          <a:extLst>
            <a:ext uri="{FF2B5EF4-FFF2-40B4-BE49-F238E27FC236}">
              <a16:creationId xmlns:a16="http://schemas.microsoft.com/office/drawing/2014/main" id="{56CE3083-F695-45ED-99A6-549456D33D99}"/>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1" name="直線コネクタ 440">
          <a:extLst>
            <a:ext uri="{FF2B5EF4-FFF2-40B4-BE49-F238E27FC236}">
              <a16:creationId xmlns:a16="http://schemas.microsoft.com/office/drawing/2014/main" id="{BDBB4BCA-EABC-43B1-B956-AE910167E18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42" name="テキスト ボックス 441">
          <a:extLst>
            <a:ext uri="{FF2B5EF4-FFF2-40B4-BE49-F238E27FC236}">
              <a16:creationId xmlns:a16="http://schemas.microsoft.com/office/drawing/2014/main" id="{2C57C5F4-7F4A-41FC-9EF5-9297602569D6}"/>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3" name="【港湾・漁港】&#10;一人当たり有形固定資産（償却資産）額グラフ枠">
          <a:extLst>
            <a:ext uri="{FF2B5EF4-FFF2-40B4-BE49-F238E27FC236}">
              <a16:creationId xmlns:a16="http://schemas.microsoft.com/office/drawing/2014/main" id="{7E8A9541-11B6-4BCC-9AA3-59A964F8D84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56739</xdr:rowOff>
    </xdr:from>
    <xdr:to>
      <xdr:col>54</xdr:col>
      <xdr:colOff>189865</xdr:colOff>
      <xdr:row>108</xdr:row>
      <xdr:rowOff>70403</xdr:rowOff>
    </xdr:to>
    <xdr:cxnSp macro="">
      <xdr:nvCxnSpPr>
        <xdr:cNvPr id="444" name="直線コネクタ 443">
          <a:extLst>
            <a:ext uri="{FF2B5EF4-FFF2-40B4-BE49-F238E27FC236}">
              <a16:creationId xmlns:a16="http://schemas.microsoft.com/office/drawing/2014/main" id="{274CB32D-56E8-469D-B449-CB30E80660B8}"/>
            </a:ext>
          </a:extLst>
        </xdr:cNvPr>
        <xdr:cNvCxnSpPr/>
      </xdr:nvCxnSpPr>
      <xdr:spPr>
        <a:xfrm flipV="1">
          <a:off x="10476865" y="17201739"/>
          <a:ext cx="0" cy="1385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74230</xdr:rowOff>
    </xdr:from>
    <xdr:ext cx="599010" cy="259045"/>
    <xdr:sp macro="" textlink="">
      <xdr:nvSpPr>
        <xdr:cNvPr id="445" name="【港湾・漁港】&#10;一人当たり有形固定資産（償却資産）額最小値テキスト">
          <a:extLst>
            <a:ext uri="{FF2B5EF4-FFF2-40B4-BE49-F238E27FC236}">
              <a16:creationId xmlns:a16="http://schemas.microsoft.com/office/drawing/2014/main" id="{72B30DD1-2898-441B-90A5-A6A9A95657AD}"/>
            </a:ext>
          </a:extLst>
        </xdr:cNvPr>
        <xdr:cNvSpPr txBox="1"/>
      </xdr:nvSpPr>
      <xdr:spPr>
        <a:xfrm>
          <a:off x="10515600" y="185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70403</xdr:rowOff>
    </xdr:from>
    <xdr:to>
      <xdr:col>55</xdr:col>
      <xdr:colOff>88900</xdr:colOff>
      <xdr:row>108</xdr:row>
      <xdr:rowOff>70403</xdr:rowOff>
    </xdr:to>
    <xdr:cxnSp macro="">
      <xdr:nvCxnSpPr>
        <xdr:cNvPr id="446" name="直線コネクタ 445">
          <a:extLst>
            <a:ext uri="{FF2B5EF4-FFF2-40B4-BE49-F238E27FC236}">
              <a16:creationId xmlns:a16="http://schemas.microsoft.com/office/drawing/2014/main" id="{439B8AC2-FCA6-4C41-8F83-37E7F2301542}"/>
            </a:ext>
          </a:extLst>
        </xdr:cNvPr>
        <xdr:cNvCxnSpPr/>
      </xdr:nvCxnSpPr>
      <xdr:spPr>
        <a:xfrm>
          <a:off x="10388600" y="1858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3416</xdr:rowOff>
    </xdr:from>
    <xdr:ext cx="690189" cy="259045"/>
    <xdr:sp macro="" textlink="">
      <xdr:nvSpPr>
        <xdr:cNvPr id="447" name="【港湾・漁港】&#10;一人当たり有形固定資産（償却資産）額最大値テキスト">
          <a:extLst>
            <a:ext uri="{FF2B5EF4-FFF2-40B4-BE49-F238E27FC236}">
              <a16:creationId xmlns:a16="http://schemas.microsoft.com/office/drawing/2014/main" id="{60C22CB6-CC55-496F-B178-BDD8D77170B6}"/>
            </a:ext>
          </a:extLst>
        </xdr:cNvPr>
        <xdr:cNvSpPr txBox="1"/>
      </xdr:nvSpPr>
      <xdr:spPr>
        <a:xfrm>
          <a:off x="10515600" y="169769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56739</xdr:rowOff>
    </xdr:from>
    <xdr:to>
      <xdr:col>55</xdr:col>
      <xdr:colOff>88900</xdr:colOff>
      <xdr:row>100</xdr:row>
      <xdr:rowOff>56739</xdr:rowOff>
    </xdr:to>
    <xdr:cxnSp macro="">
      <xdr:nvCxnSpPr>
        <xdr:cNvPr id="448" name="直線コネクタ 447">
          <a:extLst>
            <a:ext uri="{FF2B5EF4-FFF2-40B4-BE49-F238E27FC236}">
              <a16:creationId xmlns:a16="http://schemas.microsoft.com/office/drawing/2014/main" id="{8D83C335-8D79-4893-B800-51E54F64633F}"/>
            </a:ext>
          </a:extLst>
        </xdr:cNvPr>
        <xdr:cNvCxnSpPr/>
      </xdr:nvCxnSpPr>
      <xdr:spPr>
        <a:xfrm>
          <a:off x="10388600" y="17201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33566</xdr:rowOff>
    </xdr:from>
    <xdr:ext cx="690189" cy="259045"/>
    <xdr:sp macro="" textlink="">
      <xdr:nvSpPr>
        <xdr:cNvPr id="449" name="【港湾・漁港】&#10;一人当たり有形固定資産（償却資産）額平均値テキスト">
          <a:extLst>
            <a:ext uri="{FF2B5EF4-FFF2-40B4-BE49-F238E27FC236}">
              <a16:creationId xmlns:a16="http://schemas.microsoft.com/office/drawing/2014/main" id="{BC8DC38B-405D-4BC2-B4D9-232A83108F9D}"/>
            </a:ext>
          </a:extLst>
        </xdr:cNvPr>
        <xdr:cNvSpPr txBox="1"/>
      </xdr:nvSpPr>
      <xdr:spPr>
        <a:xfrm>
          <a:off x="10515600" y="18207266"/>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55139</xdr:rowOff>
    </xdr:from>
    <xdr:to>
      <xdr:col>55</xdr:col>
      <xdr:colOff>50800</xdr:colOff>
      <xdr:row>106</xdr:row>
      <xdr:rowOff>156739</xdr:rowOff>
    </xdr:to>
    <xdr:sp macro="" textlink="">
      <xdr:nvSpPr>
        <xdr:cNvPr id="450" name="フローチャート: 判断 449">
          <a:extLst>
            <a:ext uri="{FF2B5EF4-FFF2-40B4-BE49-F238E27FC236}">
              <a16:creationId xmlns:a16="http://schemas.microsoft.com/office/drawing/2014/main" id="{7F11607E-C706-4E6B-A148-580666452A72}"/>
            </a:ext>
          </a:extLst>
        </xdr:cNvPr>
        <xdr:cNvSpPr/>
      </xdr:nvSpPr>
      <xdr:spPr>
        <a:xfrm>
          <a:off x="10426700" y="182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105087</xdr:rowOff>
    </xdr:from>
    <xdr:to>
      <xdr:col>50</xdr:col>
      <xdr:colOff>165100</xdr:colOff>
      <xdr:row>107</xdr:row>
      <xdr:rowOff>35237</xdr:rowOff>
    </xdr:to>
    <xdr:sp macro="" textlink="">
      <xdr:nvSpPr>
        <xdr:cNvPr id="451" name="フローチャート: 判断 450">
          <a:extLst>
            <a:ext uri="{FF2B5EF4-FFF2-40B4-BE49-F238E27FC236}">
              <a16:creationId xmlns:a16="http://schemas.microsoft.com/office/drawing/2014/main" id="{8184DF64-B19D-4BFC-895A-626E1E4FE3A3}"/>
            </a:ext>
          </a:extLst>
        </xdr:cNvPr>
        <xdr:cNvSpPr/>
      </xdr:nvSpPr>
      <xdr:spPr>
        <a:xfrm>
          <a:off x="9588500" y="182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162830</xdr:rowOff>
    </xdr:from>
    <xdr:to>
      <xdr:col>46</xdr:col>
      <xdr:colOff>38100</xdr:colOff>
      <xdr:row>107</xdr:row>
      <xdr:rowOff>92980</xdr:rowOff>
    </xdr:to>
    <xdr:sp macro="" textlink="">
      <xdr:nvSpPr>
        <xdr:cNvPr id="452" name="フローチャート: 判断 451">
          <a:extLst>
            <a:ext uri="{FF2B5EF4-FFF2-40B4-BE49-F238E27FC236}">
              <a16:creationId xmlns:a16="http://schemas.microsoft.com/office/drawing/2014/main" id="{BECB2182-DC3F-45D9-91F9-5930ACEE05F5}"/>
            </a:ext>
          </a:extLst>
        </xdr:cNvPr>
        <xdr:cNvSpPr/>
      </xdr:nvSpPr>
      <xdr:spPr>
        <a:xfrm>
          <a:off x="8699500" y="1833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44326</xdr:rowOff>
    </xdr:from>
    <xdr:to>
      <xdr:col>41</xdr:col>
      <xdr:colOff>101600</xdr:colOff>
      <xdr:row>107</xdr:row>
      <xdr:rowOff>145926</xdr:rowOff>
    </xdr:to>
    <xdr:sp macro="" textlink="">
      <xdr:nvSpPr>
        <xdr:cNvPr id="453" name="フローチャート: 判断 452">
          <a:extLst>
            <a:ext uri="{FF2B5EF4-FFF2-40B4-BE49-F238E27FC236}">
              <a16:creationId xmlns:a16="http://schemas.microsoft.com/office/drawing/2014/main" id="{D57B906C-216D-404D-AD7C-BF54132E9092}"/>
            </a:ext>
          </a:extLst>
        </xdr:cNvPr>
        <xdr:cNvSpPr/>
      </xdr:nvSpPr>
      <xdr:spPr>
        <a:xfrm>
          <a:off x="7810500" y="1838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103</xdr:row>
      <xdr:rowOff>83976</xdr:rowOff>
    </xdr:from>
    <xdr:to>
      <xdr:col>36</xdr:col>
      <xdr:colOff>165100</xdr:colOff>
      <xdr:row>104</xdr:row>
      <xdr:rowOff>14126</xdr:rowOff>
    </xdr:to>
    <xdr:sp macro="" textlink="">
      <xdr:nvSpPr>
        <xdr:cNvPr id="454" name="フローチャート: 判断 453">
          <a:extLst>
            <a:ext uri="{FF2B5EF4-FFF2-40B4-BE49-F238E27FC236}">
              <a16:creationId xmlns:a16="http://schemas.microsoft.com/office/drawing/2014/main" id="{5CDAC7C1-92A0-49E1-900B-F69660CADADC}"/>
            </a:ext>
          </a:extLst>
        </xdr:cNvPr>
        <xdr:cNvSpPr/>
      </xdr:nvSpPr>
      <xdr:spPr>
        <a:xfrm>
          <a:off x="6921500" y="1774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E287443F-56A1-4BF7-8DBF-E9714AED283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id="{5FCA2C3E-0FFA-4A5F-88D4-CA70B033FD2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7" name="テキスト ボックス 456">
          <a:extLst>
            <a:ext uri="{FF2B5EF4-FFF2-40B4-BE49-F238E27FC236}">
              <a16:creationId xmlns:a16="http://schemas.microsoft.com/office/drawing/2014/main" id="{265C190B-72A9-4DC5-B7ED-D432207F744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id="{47B0667F-09BC-4E20-BF65-BEE8326686A9}"/>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9" name="テキスト ボックス 458">
          <a:extLst>
            <a:ext uri="{FF2B5EF4-FFF2-40B4-BE49-F238E27FC236}">
              <a16:creationId xmlns:a16="http://schemas.microsoft.com/office/drawing/2014/main" id="{6F7130AA-394D-4460-96BD-0DD9FE65D31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108</xdr:row>
      <xdr:rowOff>71419</xdr:rowOff>
    </xdr:from>
    <xdr:to>
      <xdr:col>46</xdr:col>
      <xdr:colOff>38100</xdr:colOff>
      <xdr:row>109</xdr:row>
      <xdr:rowOff>1569</xdr:rowOff>
    </xdr:to>
    <xdr:sp macro="" textlink="">
      <xdr:nvSpPr>
        <xdr:cNvPr id="460" name="楕円 459">
          <a:extLst>
            <a:ext uri="{FF2B5EF4-FFF2-40B4-BE49-F238E27FC236}">
              <a16:creationId xmlns:a16="http://schemas.microsoft.com/office/drawing/2014/main" id="{BB4CE351-A52A-4174-B7E9-113FF09B4CE3}"/>
            </a:ext>
          </a:extLst>
        </xdr:cNvPr>
        <xdr:cNvSpPr/>
      </xdr:nvSpPr>
      <xdr:spPr>
        <a:xfrm>
          <a:off x="8699500" y="1858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85812</xdr:rowOff>
    </xdr:from>
    <xdr:to>
      <xdr:col>41</xdr:col>
      <xdr:colOff>101600</xdr:colOff>
      <xdr:row>109</xdr:row>
      <xdr:rowOff>15962</xdr:rowOff>
    </xdr:to>
    <xdr:sp macro="" textlink="">
      <xdr:nvSpPr>
        <xdr:cNvPr id="461" name="楕円 460">
          <a:extLst>
            <a:ext uri="{FF2B5EF4-FFF2-40B4-BE49-F238E27FC236}">
              <a16:creationId xmlns:a16="http://schemas.microsoft.com/office/drawing/2014/main" id="{1F5CFF16-11DB-4C6A-8A60-EEB4A4F89AD5}"/>
            </a:ext>
          </a:extLst>
        </xdr:cNvPr>
        <xdr:cNvSpPr/>
      </xdr:nvSpPr>
      <xdr:spPr>
        <a:xfrm>
          <a:off x="7810500" y="1860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122219</xdr:rowOff>
    </xdr:from>
    <xdr:to>
      <xdr:col>45</xdr:col>
      <xdr:colOff>177800</xdr:colOff>
      <xdr:row>108</xdr:row>
      <xdr:rowOff>136612</xdr:rowOff>
    </xdr:to>
    <xdr:cxnSp macro="">
      <xdr:nvCxnSpPr>
        <xdr:cNvPr id="462" name="直線コネクタ 461">
          <a:extLst>
            <a:ext uri="{FF2B5EF4-FFF2-40B4-BE49-F238E27FC236}">
              <a16:creationId xmlns:a16="http://schemas.microsoft.com/office/drawing/2014/main" id="{8B8A99AA-3D24-4E18-A51D-DBF8B240E25E}"/>
            </a:ext>
          </a:extLst>
        </xdr:cNvPr>
        <xdr:cNvCxnSpPr/>
      </xdr:nvCxnSpPr>
      <xdr:spPr>
        <a:xfrm flipV="1">
          <a:off x="7861300" y="18638819"/>
          <a:ext cx="889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85858</xdr:rowOff>
    </xdr:from>
    <xdr:to>
      <xdr:col>36</xdr:col>
      <xdr:colOff>165100</xdr:colOff>
      <xdr:row>109</xdr:row>
      <xdr:rowOff>16008</xdr:rowOff>
    </xdr:to>
    <xdr:sp macro="" textlink="">
      <xdr:nvSpPr>
        <xdr:cNvPr id="463" name="楕円 462">
          <a:extLst>
            <a:ext uri="{FF2B5EF4-FFF2-40B4-BE49-F238E27FC236}">
              <a16:creationId xmlns:a16="http://schemas.microsoft.com/office/drawing/2014/main" id="{6F0F7F7E-59BD-49F1-A212-C896099AD26D}"/>
            </a:ext>
          </a:extLst>
        </xdr:cNvPr>
        <xdr:cNvSpPr/>
      </xdr:nvSpPr>
      <xdr:spPr>
        <a:xfrm>
          <a:off x="6921500" y="1860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136612</xdr:rowOff>
    </xdr:from>
    <xdr:to>
      <xdr:col>41</xdr:col>
      <xdr:colOff>50800</xdr:colOff>
      <xdr:row>108</xdr:row>
      <xdr:rowOff>136658</xdr:rowOff>
    </xdr:to>
    <xdr:cxnSp macro="">
      <xdr:nvCxnSpPr>
        <xdr:cNvPr id="464" name="直線コネクタ 463">
          <a:extLst>
            <a:ext uri="{FF2B5EF4-FFF2-40B4-BE49-F238E27FC236}">
              <a16:creationId xmlns:a16="http://schemas.microsoft.com/office/drawing/2014/main" id="{1E1DF1CE-BF5D-4692-BC7D-13B74C2FF436}"/>
            </a:ext>
          </a:extLst>
        </xdr:cNvPr>
        <xdr:cNvCxnSpPr/>
      </xdr:nvCxnSpPr>
      <xdr:spPr>
        <a:xfrm flipV="1">
          <a:off x="6972300" y="18653212"/>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51764</xdr:rowOff>
    </xdr:from>
    <xdr:ext cx="599010" cy="259045"/>
    <xdr:sp macro="" textlink="">
      <xdr:nvSpPr>
        <xdr:cNvPr id="465" name="n_1aveValue【港湾・漁港】&#10;一人当たり有形固定資産（償却資産）額">
          <a:extLst>
            <a:ext uri="{FF2B5EF4-FFF2-40B4-BE49-F238E27FC236}">
              <a16:creationId xmlns:a16="http://schemas.microsoft.com/office/drawing/2014/main" id="{2781D69C-FD7D-415C-A78A-CDB5AB823E58}"/>
            </a:ext>
          </a:extLst>
        </xdr:cNvPr>
        <xdr:cNvSpPr txBox="1"/>
      </xdr:nvSpPr>
      <xdr:spPr>
        <a:xfrm>
          <a:off x="9327095" y="18054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109507</xdr:rowOff>
    </xdr:from>
    <xdr:ext cx="599010" cy="259045"/>
    <xdr:sp macro="" textlink="">
      <xdr:nvSpPr>
        <xdr:cNvPr id="466" name="n_2aveValue【港湾・漁港】&#10;一人当たり有形固定資産（償却資産）額">
          <a:extLst>
            <a:ext uri="{FF2B5EF4-FFF2-40B4-BE49-F238E27FC236}">
              <a16:creationId xmlns:a16="http://schemas.microsoft.com/office/drawing/2014/main" id="{0A6C9EAB-9FEC-4BE3-AE90-700AA30142D1}"/>
            </a:ext>
          </a:extLst>
        </xdr:cNvPr>
        <xdr:cNvSpPr txBox="1"/>
      </xdr:nvSpPr>
      <xdr:spPr>
        <a:xfrm>
          <a:off x="8450795" y="18111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162453</xdr:rowOff>
    </xdr:from>
    <xdr:ext cx="599010" cy="259045"/>
    <xdr:sp macro="" textlink="">
      <xdr:nvSpPr>
        <xdr:cNvPr id="467" name="n_3aveValue【港湾・漁港】&#10;一人当たり有形固定資産（償却資産）額">
          <a:extLst>
            <a:ext uri="{FF2B5EF4-FFF2-40B4-BE49-F238E27FC236}">
              <a16:creationId xmlns:a16="http://schemas.microsoft.com/office/drawing/2014/main" id="{A7C92392-E192-45AF-B84A-D3D28CFF1E2C}"/>
            </a:ext>
          </a:extLst>
        </xdr:cNvPr>
        <xdr:cNvSpPr txBox="1"/>
      </xdr:nvSpPr>
      <xdr:spPr>
        <a:xfrm>
          <a:off x="7561795" y="18164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102</xdr:row>
      <xdr:rowOff>30653</xdr:rowOff>
    </xdr:from>
    <xdr:ext cx="690189" cy="259045"/>
    <xdr:sp macro="" textlink="">
      <xdr:nvSpPr>
        <xdr:cNvPr id="468" name="n_4aveValue【港湾・漁港】&#10;一人当たり有形固定資産（償却資産）額">
          <a:extLst>
            <a:ext uri="{FF2B5EF4-FFF2-40B4-BE49-F238E27FC236}">
              <a16:creationId xmlns:a16="http://schemas.microsoft.com/office/drawing/2014/main" id="{7F421257-C603-44F3-827C-A7D68FFF0E2B}"/>
            </a:ext>
          </a:extLst>
        </xdr:cNvPr>
        <xdr:cNvSpPr txBox="1"/>
      </xdr:nvSpPr>
      <xdr:spPr>
        <a:xfrm>
          <a:off x="6627205" y="175185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164146</xdr:rowOff>
    </xdr:from>
    <xdr:ext cx="534377" cy="259045"/>
    <xdr:sp macro="" textlink="">
      <xdr:nvSpPr>
        <xdr:cNvPr id="469" name="n_2mainValue【港湾・漁港】&#10;一人当たり有形固定資産（償却資産）額">
          <a:extLst>
            <a:ext uri="{FF2B5EF4-FFF2-40B4-BE49-F238E27FC236}">
              <a16:creationId xmlns:a16="http://schemas.microsoft.com/office/drawing/2014/main" id="{1096D3C5-B428-4DAF-8B2D-37239B07CD01}"/>
            </a:ext>
          </a:extLst>
        </xdr:cNvPr>
        <xdr:cNvSpPr txBox="1"/>
      </xdr:nvSpPr>
      <xdr:spPr>
        <a:xfrm>
          <a:off x="8483111" y="1868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109</xdr:row>
      <xdr:rowOff>7089</xdr:rowOff>
    </xdr:from>
    <xdr:ext cx="534377" cy="259045"/>
    <xdr:sp macro="" textlink="">
      <xdr:nvSpPr>
        <xdr:cNvPr id="470" name="n_3mainValue【港湾・漁港】&#10;一人当たり有形固定資産（償却資産）額">
          <a:extLst>
            <a:ext uri="{FF2B5EF4-FFF2-40B4-BE49-F238E27FC236}">
              <a16:creationId xmlns:a16="http://schemas.microsoft.com/office/drawing/2014/main" id="{5C2B92A4-DB0E-464D-86FF-035911B07AC6}"/>
            </a:ext>
          </a:extLst>
        </xdr:cNvPr>
        <xdr:cNvSpPr txBox="1"/>
      </xdr:nvSpPr>
      <xdr:spPr>
        <a:xfrm>
          <a:off x="7594111" y="1869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109</xdr:row>
      <xdr:rowOff>7135</xdr:rowOff>
    </xdr:from>
    <xdr:ext cx="534377" cy="259045"/>
    <xdr:sp macro="" textlink="">
      <xdr:nvSpPr>
        <xdr:cNvPr id="471" name="n_4mainValue【港湾・漁港】&#10;一人当たり有形固定資産（償却資産）額">
          <a:extLst>
            <a:ext uri="{FF2B5EF4-FFF2-40B4-BE49-F238E27FC236}">
              <a16:creationId xmlns:a16="http://schemas.microsoft.com/office/drawing/2014/main" id="{051EE7EC-6576-4B3E-85BD-2F99F097BB30}"/>
            </a:ext>
          </a:extLst>
        </xdr:cNvPr>
        <xdr:cNvSpPr txBox="1"/>
      </xdr:nvSpPr>
      <xdr:spPr>
        <a:xfrm>
          <a:off x="6705111" y="1869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2" name="正方形/長方形 471">
          <a:extLst>
            <a:ext uri="{FF2B5EF4-FFF2-40B4-BE49-F238E27FC236}">
              <a16:creationId xmlns:a16="http://schemas.microsoft.com/office/drawing/2014/main" id="{44214D0D-4898-4787-92EE-FE2617CF5AE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3" name="正方形/長方形 472">
          <a:extLst>
            <a:ext uri="{FF2B5EF4-FFF2-40B4-BE49-F238E27FC236}">
              <a16:creationId xmlns:a16="http://schemas.microsoft.com/office/drawing/2014/main" id="{675ADAE2-7040-443C-92B7-7522CB5FB73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4" name="正方形/長方形 473">
          <a:extLst>
            <a:ext uri="{FF2B5EF4-FFF2-40B4-BE49-F238E27FC236}">
              <a16:creationId xmlns:a16="http://schemas.microsoft.com/office/drawing/2014/main" id="{41F4806D-8AA6-41CC-B49E-827FD189C4C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5" name="正方形/長方形 474">
          <a:extLst>
            <a:ext uri="{FF2B5EF4-FFF2-40B4-BE49-F238E27FC236}">
              <a16:creationId xmlns:a16="http://schemas.microsoft.com/office/drawing/2014/main" id="{9E2B2771-764D-4A3B-A6F0-6DB81D1BECF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6" name="正方形/長方形 475">
          <a:extLst>
            <a:ext uri="{FF2B5EF4-FFF2-40B4-BE49-F238E27FC236}">
              <a16:creationId xmlns:a16="http://schemas.microsoft.com/office/drawing/2014/main" id="{D5A8C5B9-556D-4461-92A7-DE441253292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7" name="正方形/長方形 476">
          <a:extLst>
            <a:ext uri="{FF2B5EF4-FFF2-40B4-BE49-F238E27FC236}">
              <a16:creationId xmlns:a16="http://schemas.microsoft.com/office/drawing/2014/main" id="{730C0B14-2F91-4E17-ADAA-9801238A5BA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8" name="正方形/長方形 477">
          <a:extLst>
            <a:ext uri="{FF2B5EF4-FFF2-40B4-BE49-F238E27FC236}">
              <a16:creationId xmlns:a16="http://schemas.microsoft.com/office/drawing/2014/main" id="{11A3CE55-FCA7-468F-A42B-A80AAF45248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9" name="正方形/長方形 478">
          <a:extLst>
            <a:ext uri="{FF2B5EF4-FFF2-40B4-BE49-F238E27FC236}">
              <a16:creationId xmlns:a16="http://schemas.microsoft.com/office/drawing/2014/main" id="{DFFACFEF-695E-4187-A7B1-F75032CE6F6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0" name="テキスト ボックス 479">
          <a:extLst>
            <a:ext uri="{FF2B5EF4-FFF2-40B4-BE49-F238E27FC236}">
              <a16:creationId xmlns:a16="http://schemas.microsoft.com/office/drawing/2014/main" id="{900C7225-F250-418D-AF68-2131CEDF2B4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1" name="直線コネクタ 480">
          <a:extLst>
            <a:ext uri="{FF2B5EF4-FFF2-40B4-BE49-F238E27FC236}">
              <a16:creationId xmlns:a16="http://schemas.microsoft.com/office/drawing/2014/main" id="{9AE1D885-91FE-4F02-9512-66BD3DA9A38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2" name="テキスト ボックス 481">
          <a:extLst>
            <a:ext uri="{FF2B5EF4-FFF2-40B4-BE49-F238E27FC236}">
              <a16:creationId xmlns:a16="http://schemas.microsoft.com/office/drawing/2014/main" id="{8178DACC-CFD2-4F19-9B6D-BBF5326F34C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3" name="直線コネクタ 482">
          <a:extLst>
            <a:ext uri="{FF2B5EF4-FFF2-40B4-BE49-F238E27FC236}">
              <a16:creationId xmlns:a16="http://schemas.microsoft.com/office/drawing/2014/main" id="{A492A9B9-5982-42D4-8E9E-42F651B71A38}"/>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4" name="テキスト ボックス 483">
          <a:extLst>
            <a:ext uri="{FF2B5EF4-FFF2-40B4-BE49-F238E27FC236}">
              <a16:creationId xmlns:a16="http://schemas.microsoft.com/office/drawing/2014/main" id="{32BD50D3-1192-440E-988F-8E9C53DB9C1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5" name="直線コネクタ 484">
          <a:extLst>
            <a:ext uri="{FF2B5EF4-FFF2-40B4-BE49-F238E27FC236}">
              <a16:creationId xmlns:a16="http://schemas.microsoft.com/office/drawing/2014/main" id="{069F80A2-55D4-41A1-B4E1-7EF96EF2B49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6" name="テキスト ボックス 485">
          <a:extLst>
            <a:ext uri="{FF2B5EF4-FFF2-40B4-BE49-F238E27FC236}">
              <a16:creationId xmlns:a16="http://schemas.microsoft.com/office/drawing/2014/main" id="{1FCD476B-6954-405F-B036-118901E1FF3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7" name="直線コネクタ 486">
          <a:extLst>
            <a:ext uri="{FF2B5EF4-FFF2-40B4-BE49-F238E27FC236}">
              <a16:creationId xmlns:a16="http://schemas.microsoft.com/office/drawing/2014/main" id="{D80C6049-0D56-4F47-90D8-E5CE7CBE3E8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8" name="テキスト ボックス 487">
          <a:extLst>
            <a:ext uri="{FF2B5EF4-FFF2-40B4-BE49-F238E27FC236}">
              <a16:creationId xmlns:a16="http://schemas.microsoft.com/office/drawing/2014/main" id="{04A426CD-6546-4D54-9437-F0F62573A82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9" name="直線コネクタ 488">
          <a:extLst>
            <a:ext uri="{FF2B5EF4-FFF2-40B4-BE49-F238E27FC236}">
              <a16:creationId xmlns:a16="http://schemas.microsoft.com/office/drawing/2014/main" id="{E7E7C883-9C03-4420-8A61-B14A04C1347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0" name="テキスト ボックス 489">
          <a:extLst>
            <a:ext uri="{FF2B5EF4-FFF2-40B4-BE49-F238E27FC236}">
              <a16:creationId xmlns:a16="http://schemas.microsoft.com/office/drawing/2014/main" id="{BC17C8B9-B232-4CC1-82ED-FF59E5177D8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1" name="直線コネクタ 490">
          <a:extLst>
            <a:ext uri="{FF2B5EF4-FFF2-40B4-BE49-F238E27FC236}">
              <a16:creationId xmlns:a16="http://schemas.microsoft.com/office/drawing/2014/main" id="{4E390502-02BE-4629-8559-794FF2E83A3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2" name="テキスト ボックス 491">
          <a:extLst>
            <a:ext uri="{FF2B5EF4-FFF2-40B4-BE49-F238E27FC236}">
              <a16:creationId xmlns:a16="http://schemas.microsoft.com/office/drawing/2014/main" id="{8DBD50A3-262B-4C33-B07E-EBE79E4AA2D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3" name="直線コネクタ 492">
          <a:extLst>
            <a:ext uri="{FF2B5EF4-FFF2-40B4-BE49-F238E27FC236}">
              <a16:creationId xmlns:a16="http://schemas.microsoft.com/office/drawing/2014/main" id="{B50B37BA-7A7D-4195-A44F-745E96436E8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4" name="テキスト ボックス 493">
          <a:extLst>
            <a:ext uri="{FF2B5EF4-FFF2-40B4-BE49-F238E27FC236}">
              <a16:creationId xmlns:a16="http://schemas.microsoft.com/office/drawing/2014/main" id="{7E70AFEB-38D6-42D0-AE11-1FA9C5922AE8}"/>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5" name="直線コネクタ 494">
          <a:extLst>
            <a:ext uri="{FF2B5EF4-FFF2-40B4-BE49-F238E27FC236}">
              <a16:creationId xmlns:a16="http://schemas.microsoft.com/office/drawing/2014/main" id="{B2D4AC0C-C61C-47B2-BE3F-9A512AAE15E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認定こども園・幼稚園・保育所】&#10;有形固定資産減価償却率グラフ枠">
          <a:extLst>
            <a:ext uri="{FF2B5EF4-FFF2-40B4-BE49-F238E27FC236}">
              <a16:creationId xmlns:a16="http://schemas.microsoft.com/office/drawing/2014/main" id="{7741DEBB-2143-4010-B2F3-14CA22B25B8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61504</xdr:rowOff>
    </xdr:to>
    <xdr:cxnSp macro="">
      <xdr:nvCxnSpPr>
        <xdr:cNvPr id="497" name="直線コネクタ 496">
          <a:extLst>
            <a:ext uri="{FF2B5EF4-FFF2-40B4-BE49-F238E27FC236}">
              <a16:creationId xmlns:a16="http://schemas.microsoft.com/office/drawing/2014/main" id="{F9475F56-2664-4177-818D-F9BE226D86E9}"/>
            </a:ext>
          </a:extLst>
        </xdr:cNvPr>
        <xdr:cNvCxnSpPr/>
      </xdr:nvCxnSpPr>
      <xdr:spPr>
        <a:xfrm flipV="1">
          <a:off x="16318864" y="5755277"/>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498" name="【認定こども園・幼稚園・保育所】&#10;有形固定資産減価償却率最小値テキスト">
          <a:extLst>
            <a:ext uri="{FF2B5EF4-FFF2-40B4-BE49-F238E27FC236}">
              <a16:creationId xmlns:a16="http://schemas.microsoft.com/office/drawing/2014/main" id="{4C42C666-CE65-4391-B0C8-BB0B51AE8944}"/>
            </a:ext>
          </a:extLst>
        </xdr:cNvPr>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499" name="直線コネクタ 498">
          <a:extLst>
            <a:ext uri="{FF2B5EF4-FFF2-40B4-BE49-F238E27FC236}">
              <a16:creationId xmlns:a16="http://schemas.microsoft.com/office/drawing/2014/main" id="{B7A29EB8-A04E-47F4-A54D-E6E5C0916EA6}"/>
            </a:ext>
          </a:extLst>
        </xdr:cNvPr>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340478" cy="259045"/>
    <xdr:sp macro="" textlink="">
      <xdr:nvSpPr>
        <xdr:cNvPr id="500" name="【認定こども園・幼稚園・保育所】&#10;有形固定資産減価償却率最大値テキスト">
          <a:extLst>
            <a:ext uri="{FF2B5EF4-FFF2-40B4-BE49-F238E27FC236}">
              <a16:creationId xmlns:a16="http://schemas.microsoft.com/office/drawing/2014/main" id="{7C180F17-4779-4377-9CE8-08C38C0DCD35}"/>
            </a:ext>
          </a:extLst>
        </xdr:cNvPr>
        <xdr:cNvSpPr txBox="1"/>
      </xdr:nvSpPr>
      <xdr:spPr>
        <a:xfrm>
          <a:off x="16357600" y="553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501" name="直線コネクタ 500">
          <a:extLst>
            <a:ext uri="{FF2B5EF4-FFF2-40B4-BE49-F238E27FC236}">
              <a16:creationId xmlns:a16="http://schemas.microsoft.com/office/drawing/2014/main" id="{C6C3DEA0-4C0F-4370-8569-D1A980275D81}"/>
            </a:ext>
          </a:extLst>
        </xdr:cNvPr>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147518</xdr:rowOff>
    </xdr:from>
    <xdr:ext cx="405111" cy="259045"/>
    <xdr:sp macro="" textlink="">
      <xdr:nvSpPr>
        <xdr:cNvPr id="502" name="【認定こども園・幼稚園・保育所】&#10;有形固定資産減価償却率平均値テキスト">
          <a:extLst>
            <a:ext uri="{FF2B5EF4-FFF2-40B4-BE49-F238E27FC236}">
              <a16:creationId xmlns:a16="http://schemas.microsoft.com/office/drawing/2014/main" id="{D0534D0E-FB38-48DA-AF6F-3ACE724170EB}"/>
            </a:ext>
          </a:extLst>
        </xdr:cNvPr>
        <xdr:cNvSpPr txBox="1"/>
      </xdr:nvSpPr>
      <xdr:spPr>
        <a:xfrm>
          <a:off x="16357600" y="64911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169091</xdr:rowOff>
    </xdr:from>
    <xdr:to>
      <xdr:col>85</xdr:col>
      <xdr:colOff>177800</xdr:colOff>
      <xdr:row>38</xdr:row>
      <xdr:rowOff>99241</xdr:rowOff>
    </xdr:to>
    <xdr:sp macro="" textlink="">
      <xdr:nvSpPr>
        <xdr:cNvPr id="503" name="フローチャート: 判断 502">
          <a:extLst>
            <a:ext uri="{FF2B5EF4-FFF2-40B4-BE49-F238E27FC236}">
              <a16:creationId xmlns:a16="http://schemas.microsoft.com/office/drawing/2014/main" id="{AEED9F1D-3321-4AB2-A7F8-4956EC8D7D72}"/>
            </a:ext>
          </a:extLst>
        </xdr:cNvPr>
        <xdr:cNvSpPr/>
      </xdr:nvSpPr>
      <xdr:spPr>
        <a:xfrm>
          <a:off x="16268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504" name="フローチャート: 判断 503">
          <a:extLst>
            <a:ext uri="{FF2B5EF4-FFF2-40B4-BE49-F238E27FC236}">
              <a16:creationId xmlns:a16="http://schemas.microsoft.com/office/drawing/2014/main" id="{768491E3-DF07-45B4-AD91-FD6D4CF9BC43}"/>
            </a:ext>
          </a:extLst>
        </xdr:cNvPr>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505" name="フローチャート: 判断 504">
          <a:extLst>
            <a:ext uri="{FF2B5EF4-FFF2-40B4-BE49-F238E27FC236}">
              <a16:creationId xmlns:a16="http://schemas.microsoft.com/office/drawing/2014/main" id="{0253BE44-0D2A-4866-AF35-423E77D53039}"/>
            </a:ext>
          </a:extLst>
        </xdr:cNvPr>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7438</xdr:rowOff>
    </xdr:from>
    <xdr:to>
      <xdr:col>72</xdr:col>
      <xdr:colOff>38100</xdr:colOff>
      <xdr:row>38</xdr:row>
      <xdr:rowOff>109038</xdr:rowOff>
    </xdr:to>
    <xdr:sp macro="" textlink="">
      <xdr:nvSpPr>
        <xdr:cNvPr id="506" name="フローチャート: 判断 505">
          <a:extLst>
            <a:ext uri="{FF2B5EF4-FFF2-40B4-BE49-F238E27FC236}">
              <a16:creationId xmlns:a16="http://schemas.microsoft.com/office/drawing/2014/main" id="{A9E96790-0CCC-4078-9D4F-A7C22062FF28}"/>
            </a:ext>
          </a:extLst>
        </xdr:cNvPr>
        <xdr:cNvSpPr/>
      </xdr:nvSpPr>
      <xdr:spPr>
        <a:xfrm>
          <a:off x="13652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20501</xdr:rowOff>
    </xdr:from>
    <xdr:to>
      <xdr:col>67</xdr:col>
      <xdr:colOff>101600</xdr:colOff>
      <xdr:row>38</xdr:row>
      <xdr:rowOff>122101</xdr:rowOff>
    </xdr:to>
    <xdr:sp macro="" textlink="">
      <xdr:nvSpPr>
        <xdr:cNvPr id="507" name="フローチャート: 判断 506">
          <a:extLst>
            <a:ext uri="{FF2B5EF4-FFF2-40B4-BE49-F238E27FC236}">
              <a16:creationId xmlns:a16="http://schemas.microsoft.com/office/drawing/2014/main" id="{8F93C529-B77B-44F8-B0F5-03715C9245F4}"/>
            </a:ext>
          </a:extLst>
        </xdr:cNvPr>
        <xdr:cNvSpPr/>
      </xdr:nvSpPr>
      <xdr:spPr>
        <a:xfrm>
          <a:off x="12763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E32EC956-D59F-48F3-AD10-4E172B7EC48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337C8C39-1AE2-43FD-A3B4-38ECE904B8D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F2588257-4E8A-44F9-B8E5-3A7B97EB3F2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1A257E71-E0FB-46EA-811A-B1A4A5DD5EF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1AFA2576-FE54-4A7E-96A5-CE1D4AB99BD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154396</xdr:rowOff>
    </xdr:from>
    <xdr:to>
      <xdr:col>85</xdr:col>
      <xdr:colOff>177800</xdr:colOff>
      <xdr:row>38</xdr:row>
      <xdr:rowOff>84545</xdr:rowOff>
    </xdr:to>
    <xdr:sp macro="" textlink="">
      <xdr:nvSpPr>
        <xdr:cNvPr id="513" name="楕円 512">
          <a:extLst>
            <a:ext uri="{FF2B5EF4-FFF2-40B4-BE49-F238E27FC236}">
              <a16:creationId xmlns:a16="http://schemas.microsoft.com/office/drawing/2014/main" id="{F06227F1-7C6C-4A0C-9ED5-7888641B6FD2}"/>
            </a:ext>
          </a:extLst>
        </xdr:cNvPr>
        <xdr:cNvSpPr/>
      </xdr:nvSpPr>
      <xdr:spPr>
        <a:xfrm>
          <a:off x="16268700" y="6498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5823</xdr:rowOff>
    </xdr:from>
    <xdr:ext cx="405111" cy="259045"/>
    <xdr:sp macro="" textlink="">
      <xdr:nvSpPr>
        <xdr:cNvPr id="514" name="【認定こども園・幼稚園・保育所】&#10;有形固定資産減価償却率該当値テキスト">
          <a:extLst>
            <a:ext uri="{FF2B5EF4-FFF2-40B4-BE49-F238E27FC236}">
              <a16:creationId xmlns:a16="http://schemas.microsoft.com/office/drawing/2014/main" id="{AAC83C13-7A54-4F99-B15D-4F0BD2227861}"/>
            </a:ext>
          </a:extLst>
        </xdr:cNvPr>
        <xdr:cNvSpPr txBox="1"/>
      </xdr:nvSpPr>
      <xdr:spPr>
        <a:xfrm>
          <a:off x="16357600" y="6349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144599</xdr:rowOff>
    </xdr:from>
    <xdr:to>
      <xdr:col>81</xdr:col>
      <xdr:colOff>101600</xdr:colOff>
      <xdr:row>37</xdr:row>
      <xdr:rowOff>74749</xdr:rowOff>
    </xdr:to>
    <xdr:sp macro="" textlink="">
      <xdr:nvSpPr>
        <xdr:cNvPr id="515" name="楕円 514">
          <a:extLst>
            <a:ext uri="{FF2B5EF4-FFF2-40B4-BE49-F238E27FC236}">
              <a16:creationId xmlns:a16="http://schemas.microsoft.com/office/drawing/2014/main" id="{587C7760-ECB8-491D-B028-849B16C0BBFD}"/>
            </a:ext>
          </a:extLst>
        </xdr:cNvPr>
        <xdr:cNvSpPr/>
      </xdr:nvSpPr>
      <xdr:spPr>
        <a:xfrm>
          <a:off x="15430500" y="631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23949</xdr:rowOff>
    </xdr:from>
    <xdr:to>
      <xdr:col>85</xdr:col>
      <xdr:colOff>127000</xdr:colOff>
      <xdr:row>38</xdr:row>
      <xdr:rowOff>33746</xdr:rowOff>
    </xdr:to>
    <xdr:cxnSp macro="">
      <xdr:nvCxnSpPr>
        <xdr:cNvPr id="516" name="直線コネクタ 515">
          <a:extLst>
            <a:ext uri="{FF2B5EF4-FFF2-40B4-BE49-F238E27FC236}">
              <a16:creationId xmlns:a16="http://schemas.microsoft.com/office/drawing/2014/main" id="{CBF1BC25-AA26-4FA8-AD96-C3128A94B373}"/>
            </a:ext>
          </a:extLst>
        </xdr:cNvPr>
        <xdr:cNvCxnSpPr/>
      </xdr:nvCxnSpPr>
      <xdr:spPr>
        <a:xfrm>
          <a:off x="15481300" y="6367599"/>
          <a:ext cx="838200" cy="18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108676</xdr:rowOff>
    </xdr:from>
    <xdr:to>
      <xdr:col>76</xdr:col>
      <xdr:colOff>165100</xdr:colOff>
      <xdr:row>37</xdr:row>
      <xdr:rowOff>38826</xdr:rowOff>
    </xdr:to>
    <xdr:sp macro="" textlink="">
      <xdr:nvSpPr>
        <xdr:cNvPr id="517" name="楕円 516">
          <a:extLst>
            <a:ext uri="{FF2B5EF4-FFF2-40B4-BE49-F238E27FC236}">
              <a16:creationId xmlns:a16="http://schemas.microsoft.com/office/drawing/2014/main" id="{5EF833E6-9CFC-4CB9-A7B1-DFA35AC60D7E}"/>
            </a:ext>
          </a:extLst>
        </xdr:cNvPr>
        <xdr:cNvSpPr/>
      </xdr:nvSpPr>
      <xdr:spPr>
        <a:xfrm>
          <a:off x="145415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159476</xdr:rowOff>
    </xdr:from>
    <xdr:to>
      <xdr:col>81</xdr:col>
      <xdr:colOff>50800</xdr:colOff>
      <xdr:row>37</xdr:row>
      <xdr:rowOff>23949</xdr:rowOff>
    </xdr:to>
    <xdr:cxnSp macro="">
      <xdr:nvCxnSpPr>
        <xdr:cNvPr id="518" name="直線コネクタ 517">
          <a:extLst>
            <a:ext uri="{FF2B5EF4-FFF2-40B4-BE49-F238E27FC236}">
              <a16:creationId xmlns:a16="http://schemas.microsoft.com/office/drawing/2014/main" id="{20F6BAF7-C979-41D2-AEA7-6CEB23BC5A8D}"/>
            </a:ext>
          </a:extLst>
        </xdr:cNvPr>
        <xdr:cNvCxnSpPr/>
      </xdr:nvCxnSpPr>
      <xdr:spPr>
        <a:xfrm>
          <a:off x="14592300" y="633167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108676</xdr:rowOff>
    </xdr:from>
    <xdr:to>
      <xdr:col>72</xdr:col>
      <xdr:colOff>38100</xdr:colOff>
      <xdr:row>37</xdr:row>
      <xdr:rowOff>38826</xdr:rowOff>
    </xdr:to>
    <xdr:sp macro="" textlink="">
      <xdr:nvSpPr>
        <xdr:cNvPr id="519" name="楕円 518">
          <a:extLst>
            <a:ext uri="{FF2B5EF4-FFF2-40B4-BE49-F238E27FC236}">
              <a16:creationId xmlns:a16="http://schemas.microsoft.com/office/drawing/2014/main" id="{0876BD97-87B8-4DC8-B8C2-2CB4570FB70C}"/>
            </a:ext>
          </a:extLst>
        </xdr:cNvPr>
        <xdr:cNvSpPr/>
      </xdr:nvSpPr>
      <xdr:spPr>
        <a:xfrm>
          <a:off x="136525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159476</xdr:rowOff>
    </xdr:from>
    <xdr:to>
      <xdr:col>76</xdr:col>
      <xdr:colOff>114300</xdr:colOff>
      <xdr:row>36</xdr:row>
      <xdr:rowOff>159476</xdr:rowOff>
    </xdr:to>
    <xdr:cxnSp macro="">
      <xdr:nvCxnSpPr>
        <xdr:cNvPr id="520" name="直線コネクタ 519">
          <a:extLst>
            <a:ext uri="{FF2B5EF4-FFF2-40B4-BE49-F238E27FC236}">
              <a16:creationId xmlns:a16="http://schemas.microsoft.com/office/drawing/2014/main" id="{9EB6CE29-BBEF-458F-B544-C01700DCE349}"/>
            </a:ext>
          </a:extLst>
        </xdr:cNvPr>
        <xdr:cNvCxnSpPr/>
      </xdr:nvCxnSpPr>
      <xdr:spPr>
        <a:xfrm>
          <a:off x="13703300" y="63316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18869</xdr:rowOff>
    </xdr:from>
    <xdr:to>
      <xdr:col>67</xdr:col>
      <xdr:colOff>101600</xdr:colOff>
      <xdr:row>36</xdr:row>
      <xdr:rowOff>120469</xdr:rowOff>
    </xdr:to>
    <xdr:sp macro="" textlink="">
      <xdr:nvSpPr>
        <xdr:cNvPr id="521" name="楕円 520">
          <a:extLst>
            <a:ext uri="{FF2B5EF4-FFF2-40B4-BE49-F238E27FC236}">
              <a16:creationId xmlns:a16="http://schemas.microsoft.com/office/drawing/2014/main" id="{D89219B9-CD3F-4D2D-9B82-7BB4A9AC9AB3}"/>
            </a:ext>
          </a:extLst>
        </xdr:cNvPr>
        <xdr:cNvSpPr/>
      </xdr:nvSpPr>
      <xdr:spPr>
        <a:xfrm>
          <a:off x="12763500" y="619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69669</xdr:rowOff>
    </xdr:from>
    <xdr:to>
      <xdr:col>71</xdr:col>
      <xdr:colOff>177800</xdr:colOff>
      <xdr:row>36</xdr:row>
      <xdr:rowOff>159476</xdr:rowOff>
    </xdr:to>
    <xdr:cxnSp macro="">
      <xdr:nvCxnSpPr>
        <xdr:cNvPr id="522" name="直線コネクタ 521">
          <a:extLst>
            <a:ext uri="{FF2B5EF4-FFF2-40B4-BE49-F238E27FC236}">
              <a16:creationId xmlns:a16="http://schemas.microsoft.com/office/drawing/2014/main" id="{CB04C28D-B9B3-4143-B680-5D4686EFA426}"/>
            </a:ext>
          </a:extLst>
        </xdr:cNvPr>
        <xdr:cNvCxnSpPr/>
      </xdr:nvCxnSpPr>
      <xdr:spPr>
        <a:xfrm>
          <a:off x="12814300" y="6241869"/>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136089</xdr:rowOff>
    </xdr:from>
    <xdr:ext cx="405111" cy="259045"/>
    <xdr:sp macro="" textlink="">
      <xdr:nvSpPr>
        <xdr:cNvPr id="523" name="n_1aveValue【認定こども園・幼稚園・保育所】&#10;有形固定資産減価償却率">
          <a:extLst>
            <a:ext uri="{FF2B5EF4-FFF2-40B4-BE49-F238E27FC236}">
              <a16:creationId xmlns:a16="http://schemas.microsoft.com/office/drawing/2014/main" id="{F1D4373C-DC59-44AC-9ABF-9834C6762EFD}"/>
            </a:ext>
          </a:extLst>
        </xdr:cNvPr>
        <xdr:cNvSpPr txBox="1"/>
      </xdr:nvSpPr>
      <xdr:spPr>
        <a:xfrm>
          <a:off x="15266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134455</xdr:rowOff>
    </xdr:from>
    <xdr:ext cx="405111" cy="259045"/>
    <xdr:sp macro="" textlink="">
      <xdr:nvSpPr>
        <xdr:cNvPr id="524" name="n_2aveValue【認定こども園・幼稚園・保育所】&#10;有形固定資産減価償却率">
          <a:extLst>
            <a:ext uri="{FF2B5EF4-FFF2-40B4-BE49-F238E27FC236}">
              <a16:creationId xmlns:a16="http://schemas.microsoft.com/office/drawing/2014/main" id="{7D366F78-DF95-405D-B33B-E7F64F15D29C}"/>
            </a:ext>
          </a:extLst>
        </xdr:cNvPr>
        <xdr:cNvSpPr txBox="1"/>
      </xdr:nvSpPr>
      <xdr:spPr>
        <a:xfrm>
          <a:off x="143897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100165</xdr:rowOff>
    </xdr:from>
    <xdr:ext cx="405111" cy="259045"/>
    <xdr:sp macro="" textlink="">
      <xdr:nvSpPr>
        <xdr:cNvPr id="525" name="n_3aveValue【認定こども園・幼稚園・保育所】&#10;有形固定資産減価償却率">
          <a:extLst>
            <a:ext uri="{FF2B5EF4-FFF2-40B4-BE49-F238E27FC236}">
              <a16:creationId xmlns:a16="http://schemas.microsoft.com/office/drawing/2014/main" id="{E1FF6F7B-D261-4BAD-8428-64AC30EEA12C}"/>
            </a:ext>
          </a:extLst>
        </xdr:cNvPr>
        <xdr:cNvSpPr txBox="1"/>
      </xdr:nvSpPr>
      <xdr:spPr>
        <a:xfrm>
          <a:off x="135007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113228</xdr:rowOff>
    </xdr:from>
    <xdr:ext cx="405111" cy="259045"/>
    <xdr:sp macro="" textlink="">
      <xdr:nvSpPr>
        <xdr:cNvPr id="526" name="n_4aveValue【認定こども園・幼稚園・保育所】&#10;有形固定資産減価償却率">
          <a:extLst>
            <a:ext uri="{FF2B5EF4-FFF2-40B4-BE49-F238E27FC236}">
              <a16:creationId xmlns:a16="http://schemas.microsoft.com/office/drawing/2014/main" id="{13D8E80E-02DE-41F8-9F51-F13DB900C3B7}"/>
            </a:ext>
          </a:extLst>
        </xdr:cNvPr>
        <xdr:cNvSpPr txBox="1"/>
      </xdr:nvSpPr>
      <xdr:spPr>
        <a:xfrm>
          <a:off x="126117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91276</xdr:rowOff>
    </xdr:from>
    <xdr:ext cx="405111" cy="259045"/>
    <xdr:sp macro="" textlink="">
      <xdr:nvSpPr>
        <xdr:cNvPr id="527" name="n_1mainValue【認定こども園・幼稚園・保育所】&#10;有形固定資産減価償却率">
          <a:extLst>
            <a:ext uri="{FF2B5EF4-FFF2-40B4-BE49-F238E27FC236}">
              <a16:creationId xmlns:a16="http://schemas.microsoft.com/office/drawing/2014/main" id="{48C57771-3D9F-4B93-99D0-33A8E66D6126}"/>
            </a:ext>
          </a:extLst>
        </xdr:cNvPr>
        <xdr:cNvSpPr txBox="1"/>
      </xdr:nvSpPr>
      <xdr:spPr>
        <a:xfrm>
          <a:off x="152660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55353</xdr:rowOff>
    </xdr:from>
    <xdr:ext cx="405111" cy="259045"/>
    <xdr:sp macro="" textlink="">
      <xdr:nvSpPr>
        <xdr:cNvPr id="528" name="n_2mainValue【認定こども園・幼稚園・保育所】&#10;有形固定資産減価償却率">
          <a:extLst>
            <a:ext uri="{FF2B5EF4-FFF2-40B4-BE49-F238E27FC236}">
              <a16:creationId xmlns:a16="http://schemas.microsoft.com/office/drawing/2014/main" id="{8B991C58-105C-420D-A5FA-7C09768BA291}"/>
            </a:ext>
          </a:extLst>
        </xdr:cNvPr>
        <xdr:cNvSpPr txBox="1"/>
      </xdr:nvSpPr>
      <xdr:spPr>
        <a:xfrm>
          <a:off x="14389744" y="605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55353</xdr:rowOff>
    </xdr:from>
    <xdr:ext cx="405111" cy="259045"/>
    <xdr:sp macro="" textlink="">
      <xdr:nvSpPr>
        <xdr:cNvPr id="529" name="n_3mainValue【認定こども園・幼稚園・保育所】&#10;有形固定資産減価償却率">
          <a:extLst>
            <a:ext uri="{FF2B5EF4-FFF2-40B4-BE49-F238E27FC236}">
              <a16:creationId xmlns:a16="http://schemas.microsoft.com/office/drawing/2014/main" id="{84D72E98-EFCF-46FE-ABAF-1C4505A47AF0}"/>
            </a:ext>
          </a:extLst>
        </xdr:cNvPr>
        <xdr:cNvSpPr txBox="1"/>
      </xdr:nvSpPr>
      <xdr:spPr>
        <a:xfrm>
          <a:off x="13500744" y="605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136996</xdr:rowOff>
    </xdr:from>
    <xdr:ext cx="405111" cy="259045"/>
    <xdr:sp macro="" textlink="">
      <xdr:nvSpPr>
        <xdr:cNvPr id="530" name="n_4mainValue【認定こども園・幼稚園・保育所】&#10;有形固定資産減価償却率">
          <a:extLst>
            <a:ext uri="{FF2B5EF4-FFF2-40B4-BE49-F238E27FC236}">
              <a16:creationId xmlns:a16="http://schemas.microsoft.com/office/drawing/2014/main" id="{A39EEF07-EBD3-4DB3-9B2E-8EBE9D798FC2}"/>
            </a:ext>
          </a:extLst>
        </xdr:cNvPr>
        <xdr:cNvSpPr txBox="1"/>
      </xdr:nvSpPr>
      <xdr:spPr>
        <a:xfrm>
          <a:off x="12611744" y="596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1" name="正方形/長方形 530">
          <a:extLst>
            <a:ext uri="{FF2B5EF4-FFF2-40B4-BE49-F238E27FC236}">
              <a16:creationId xmlns:a16="http://schemas.microsoft.com/office/drawing/2014/main" id="{72DC2620-7A3E-4840-844D-96FC1A6A48F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2" name="正方形/長方形 531">
          <a:extLst>
            <a:ext uri="{FF2B5EF4-FFF2-40B4-BE49-F238E27FC236}">
              <a16:creationId xmlns:a16="http://schemas.microsoft.com/office/drawing/2014/main" id="{882D4B42-BD4B-4605-981D-C238EF05276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3" name="正方形/長方形 532">
          <a:extLst>
            <a:ext uri="{FF2B5EF4-FFF2-40B4-BE49-F238E27FC236}">
              <a16:creationId xmlns:a16="http://schemas.microsoft.com/office/drawing/2014/main" id="{2D98626C-0DCE-4FAA-B2D6-41FC2072829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4" name="正方形/長方形 533">
          <a:extLst>
            <a:ext uri="{FF2B5EF4-FFF2-40B4-BE49-F238E27FC236}">
              <a16:creationId xmlns:a16="http://schemas.microsoft.com/office/drawing/2014/main" id="{C4F90ED4-F8C9-49B2-B723-8A045593BC0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5" name="正方形/長方形 534">
          <a:extLst>
            <a:ext uri="{FF2B5EF4-FFF2-40B4-BE49-F238E27FC236}">
              <a16:creationId xmlns:a16="http://schemas.microsoft.com/office/drawing/2014/main" id="{47D45C21-44A6-419D-946E-D595AF4E801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6" name="正方形/長方形 535">
          <a:extLst>
            <a:ext uri="{FF2B5EF4-FFF2-40B4-BE49-F238E27FC236}">
              <a16:creationId xmlns:a16="http://schemas.microsoft.com/office/drawing/2014/main" id="{E615D085-3941-485E-9E54-C8E7691D25D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7" name="正方形/長方形 536">
          <a:extLst>
            <a:ext uri="{FF2B5EF4-FFF2-40B4-BE49-F238E27FC236}">
              <a16:creationId xmlns:a16="http://schemas.microsoft.com/office/drawing/2014/main" id="{8ED71EE1-0BE2-4E20-ADEB-660FBAFE8FE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8" name="正方形/長方形 537">
          <a:extLst>
            <a:ext uri="{FF2B5EF4-FFF2-40B4-BE49-F238E27FC236}">
              <a16:creationId xmlns:a16="http://schemas.microsoft.com/office/drawing/2014/main" id="{F9F083C5-36D6-45A5-A2B2-FE22C3BDE4F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9" name="テキスト ボックス 538">
          <a:extLst>
            <a:ext uri="{FF2B5EF4-FFF2-40B4-BE49-F238E27FC236}">
              <a16:creationId xmlns:a16="http://schemas.microsoft.com/office/drawing/2014/main" id="{F81A7E49-21C6-4F03-92E1-A65C522CF8F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0" name="直線コネクタ 539">
          <a:extLst>
            <a:ext uri="{FF2B5EF4-FFF2-40B4-BE49-F238E27FC236}">
              <a16:creationId xmlns:a16="http://schemas.microsoft.com/office/drawing/2014/main" id="{41E4A165-1439-4E06-9077-CAFC8ADC53F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41" name="直線コネクタ 540">
          <a:extLst>
            <a:ext uri="{FF2B5EF4-FFF2-40B4-BE49-F238E27FC236}">
              <a16:creationId xmlns:a16="http://schemas.microsoft.com/office/drawing/2014/main" id="{9ABF02DE-23C6-4BCD-B578-F1327AA2E71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42" name="テキスト ボックス 541">
          <a:extLst>
            <a:ext uri="{FF2B5EF4-FFF2-40B4-BE49-F238E27FC236}">
              <a16:creationId xmlns:a16="http://schemas.microsoft.com/office/drawing/2014/main" id="{8AB7ED21-8F10-4E8D-88F9-F07BA67EBCA9}"/>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43" name="直線コネクタ 542">
          <a:extLst>
            <a:ext uri="{FF2B5EF4-FFF2-40B4-BE49-F238E27FC236}">
              <a16:creationId xmlns:a16="http://schemas.microsoft.com/office/drawing/2014/main" id="{429F299D-8B8A-4EF2-8E06-115145CF4D67}"/>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44" name="テキスト ボックス 543">
          <a:extLst>
            <a:ext uri="{FF2B5EF4-FFF2-40B4-BE49-F238E27FC236}">
              <a16:creationId xmlns:a16="http://schemas.microsoft.com/office/drawing/2014/main" id="{6597D197-AD09-4654-B8C5-E26221145CCB}"/>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5" name="直線コネクタ 544">
          <a:extLst>
            <a:ext uri="{FF2B5EF4-FFF2-40B4-BE49-F238E27FC236}">
              <a16:creationId xmlns:a16="http://schemas.microsoft.com/office/drawing/2014/main" id="{155781A2-26F3-42FC-9B65-6EA42799CAA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46" name="テキスト ボックス 545">
          <a:extLst>
            <a:ext uri="{FF2B5EF4-FFF2-40B4-BE49-F238E27FC236}">
              <a16:creationId xmlns:a16="http://schemas.microsoft.com/office/drawing/2014/main" id="{7D52B091-27E4-4EA4-A3D1-8667ECA0426D}"/>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7" name="直線コネクタ 546">
          <a:extLst>
            <a:ext uri="{FF2B5EF4-FFF2-40B4-BE49-F238E27FC236}">
              <a16:creationId xmlns:a16="http://schemas.microsoft.com/office/drawing/2014/main" id="{9EEF9F88-D79F-48E9-BBE1-8C2FB644873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48" name="テキスト ボックス 547">
          <a:extLst>
            <a:ext uri="{FF2B5EF4-FFF2-40B4-BE49-F238E27FC236}">
              <a16:creationId xmlns:a16="http://schemas.microsoft.com/office/drawing/2014/main" id="{EF3C1618-5B1E-42CD-9E05-40C8CE96392C}"/>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9" name="直線コネクタ 548">
          <a:extLst>
            <a:ext uri="{FF2B5EF4-FFF2-40B4-BE49-F238E27FC236}">
              <a16:creationId xmlns:a16="http://schemas.microsoft.com/office/drawing/2014/main" id="{036EAE41-AE9A-4433-A2EB-69856DED50A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50" name="テキスト ボックス 549">
          <a:extLst>
            <a:ext uri="{FF2B5EF4-FFF2-40B4-BE49-F238E27FC236}">
              <a16:creationId xmlns:a16="http://schemas.microsoft.com/office/drawing/2014/main" id="{07996083-AC3D-4B01-8359-09387E4A916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1" name="【認定こども園・幼稚園・保育所】&#10;一人当たり面積グラフ枠">
          <a:extLst>
            <a:ext uri="{FF2B5EF4-FFF2-40B4-BE49-F238E27FC236}">
              <a16:creationId xmlns:a16="http://schemas.microsoft.com/office/drawing/2014/main" id="{08400BE3-75BB-4B7F-ACBC-9F25F59D4E5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62941</xdr:rowOff>
    </xdr:to>
    <xdr:cxnSp macro="">
      <xdr:nvCxnSpPr>
        <xdr:cNvPr id="552" name="直線コネクタ 551">
          <a:extLst>
            <a:ext uri="{FF2B5EF4-FFF2-40B4-BE49-F238E27FC236}">
              <a16:creationId xmlns:a16="http://schemas.microsoft.com/office/drawing/2014/main" id="{5D1C3CF8-AEAB-4BF3-BD92-A3B5043EFD31}"/>
            </a:ext>
          </a:extLst>
        </xdr:cNvPr>
        <xdr:cNvCxnSpPr/>
      </xdr:nvCxnSpPr>
      <xdr:spPr>
        <a:xfrm flipV="1">
          <a:off x="22160864" y="5937504"/>
          <a:ext cx="0" cy="115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66768</xdr:rowOff>
    </xdr:from>
    <xdr:ext cx="469744" cy="259045"/>
    <xdr:sp macro="" textlink="">
      <xdr:nvSpPr>
        <xdr:cNvPr id="553" name="【認定こども園・幼稚園・保育所】&#10;一人当たり面積最小値テキスト">
          <a:extLst>
            <a:ext uri="{FF2B5EF4-FFF2-40B4-BE49-F238E27FC236}">
              <a16:creationId xmlns:a16="http://schemas.microsoft.com/office/drawing/2014/main" id="{7F9BCC82-40D9-4E7A-B1CA-73FE661A4494}"/>
            </a:ext>
          </a:extLst>
        </xdr:cNvPr>
        <xdr:cNvSpPr txBox="1"/>
      </xdr:nvSpPr>
      <xdr:spPr>
        <a:xfrm>
          <a:off x="22199600" y="7096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62941</xdr:rowOff>
    </xdr:from>
    <xdr:to>
      <xdr:col>116</xdr:col>
      <xdr:colOff>152400</xdr:colOff>
      <xdr:row>41</xdr:row>
      <xdr:rowOff>62941</xdr:rowOff>
    </xdr:to>
    <xdr:cxnSp macro="">
      <xdr:nvCxnSpPr>
        <xdr:cNvPr id="554" name="直線コネクタ 553">
          <a:extLst>
            <a:ext uri="{FF2B5EF4-FFF2-40B4-BE49-F238E27FC236}">
              <a16:creationId xmlns:a16="http://schemas.microsoft.com/office/drawing/2014/main" id="{0EAABCA1-E650-46E5-AA1D-B534FD5A1690}"/>
            </a:ext>
          </a:extLst>
        </xdr:cNvPr>
        <xdr:cNvCxnSpPr/>
      </xdr:nvCxnSpPr>
      <xdr:spPr>
        <a:xfrm>
          <a:off x="22072600" y="709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555" name="【認定こども園・幼稚園・保育所】&#10;一人当たり面積最大値テキスト">
          <a:extLst>
            <a:ext uri="{FF2B5EF4-FFF2-40B4-BE49-F238E27FC236}">
              <a16:creationId xmlns:a16="http://schemas.microsoft.com/office/drawing/2014/main" id="{1D540FC5-91D9-4D9A-BFF5-806E41BA2639}"/>
            </a:ext>
          </a:extLst>
        </xdr:cNvPr>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556" name="直線コネクタ 555">
          <a:extLst>
            <a:ext uri="{FF2B5EF4-FFF2-40B4-BE49-F238E27FC236}">
              <a16:creationId xmlns:a16="http://schemas.microsoft.com/office/drawing/2014/main" id="{A9C7F91E-40DB-4AC8-B532-D3E4BF2385D6}"/>
            </a:ext>
          </a:extLst>
        </xdr:cNvPr>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30802</xdr:rowOff>
    </xdr:from>
    <xdr:ext cx="469744" cy="259045"/>
    <xdr:sp macro="" textlink="">
      <xdr:nvSpPr>
        <xdr:cNvPr id="557" name="【認定こども園・幼稚園・保育所】&#10;一人当たり面積平均値テキスト">
          <a:extLst>
            <a:ext uri="{FF2B5EF4-FFF2-40B4-BE49-F238E27FC236}">
              <a16:creationId xmlns:a16="http://schemas.microsoft.com/office/drawing/2014/main" id="{0A95B0EB-2C76-4443-8CF5-F1CBD7E71B1B}"/>
            </a:ext>
          </a:extLst>
        </xdr:cNvPr>
        <xdr:cNvSpPr txBox="1"/>
      </xdr:nvSpPr>
      <xdr:spPr>
        <a:xfrm>
          <a:off x="22199600" y="6888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52375</xdr:rowOff>
    </xdr:from>
    <xdr:to>
      <xdr:col>116</xdr:col>
      <xdr:colOff>114300</xdr:colOff>
      <xdr:row>40</xdr:row>
      <xdr:rowOff>153975</xdr:rowOff>
    </xdr:to>
    <xdr:sp macro="" textlink="">
      <xdr:nvSpPr>
        <xdr:cNvPr id="558" name="フローチャート: 判断 557">
          <a:extLst>
            <a:ext uri="{FF2B5EF4-FFF2-40B4-BE49-F238E27FC236}">
              <a16:creationId xmlns:a16="http://schemas.microsoft.com/office/drawing/2014/main" id="{36F120D1-4A68-4090-A3A0-112CC343001B}"/>
            </a:ext>
          </a:extLst>
        </xdr:cNvPr>
        <xdr:cNvSpPr/>
      </xdr:nvSpPr>
      <xdr:spPr>
        <a:xfrm>
          <a:off x="22110700" y="691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20371</xdr:rowOff>
    </xdr:from>
    <xdr:to>
      <xdr:col>112</xdr:col>
      <xdr:colOff>38100</xdr:colOff>
      <xdr:row>40</xdr:row>
      <xdr:rowOff>121971</xdr:rowOff>
    </xdr:to>
    <xdr:sp macro="" textlink="">
      <xdr:nvSpPr>
        <xdr:cNvPr id="559" name="フローチャート: 判断 558">
          <a:extLst>
            <a:ext uri="{FF2B5EF4-FFF2-40B4-BE49-F238E27FC236}">
              <a16:creationId xmlns:a16="http://schemas.microsoft.com/office/drawing/2014/main" id="{C284F0FE-387B-40F5-9A60-3EC813D93825}"/>
            </a:ext>
          </a:extLst>
        </xdr:cNvPr>
        <xdr:cNvSpPr/>
      </xdr:nvSpPr>
      <xdr:spPr>
        <a:xfrm>
          <a:off x="21272500" y="687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77978</xdr:rowOff>
    </xdr:from>
    <xdr:to>
      <xdr:col>107</xdr:col>
      <xdr:colOff>101600</xdr:colOff>
      <xdr:row>41</xdr:row>
      <xdr:rowOff>8128</xdr:rowOff>
    </xdr:to>
    <xdr:sp macro="" textlink="">
      <xdr:nvSpPr>
        <xdr:cNvPr id="560" name="フローチャート: 判断 559">
          <a:extLst>
            <a:ext uri="{FF2B5EF4-FFF2-40B4-BE49-F238E27FC236}">
              <a16:creationId xmlns:a16="http://schemas.microsoft.com/office/drawing/2014/main" id="{0A3BFBE5-C8DA-4CA6-B00D-3274CADC6E2B}"/>
            </a:ext>
          </a:extLst>
        </xdr:cNvPr>
        <xdr:cNvSpPr/>
      </xdr:nvSpPr>
      <xdr:spPr>
        <a:xfrm>
          <a:off x="203835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99466</xdr:rowOff>
    </xdr:from>
    <xdr:to>
      <xdr:col>102</xdr:col>
      <xdr:colOff>165100</xdr:colOff>
      <xdr:row>41</xdr:row>
      <xdr:rowOff>29616</xdr:rowOff>
    </xdr:to>
    <xdr:sp macro="" textlink="">
      <xdr:nvSpPr>
        <xdr:cNvPr id="561" name="フローチャート: 判断 560">
          <a:extLst>
            <a:ext uri="{FF2B5EF4-FFF2-40B4-BE49-F238E27FC236}">
              <a16:creationId xmlns:a16="http://schemas.microsoft.com/office/drawing/2014/main" id="{406C601C-285D-4249-B812-8CCE615995D6}"/>
            </a:ext>
          </a:extLst>
        </xdr:cNvPr>
        <xdr:cNvSpPr/>
      </xdr:nvSpPr>
      <xdr:spPr>
        <a:xfrm>
          <a:off x="19494500" y="695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25400</xdr:rowOff>
    </xdr:from>
    <xdr:to>
      <xdr:col>98</xdr:col>
      <xdr:colOff>38100</xdr:colOff>
      <xdr:row>40</xdr:row>
      <xdr:rowOff>127000</xdr:rowOff>
    </xdr:to>
    <xdr:sp macro="" textlink="">
      <xdr:nvSpPr>
        <xdr:cNvPr id="562" name="フローチャート: 判断 561">
          <a:extLst>
            <a:ext uri="{FF2B5EF4-FFF2-40B4-BE49-F238E27FC236}">
              <a16:creationId xmlns:a16="http://schemas.microsoft.com/office/drawing/2014/main" id="{F7C98A82-5DE3-4C9D-B240-77BE5969668D}"/>
            </a:ext>
          </a:extLst>
        </xdr:cNvPr>
        <xdr:cNvSpPr/>
      </xdr:nvSpPr>
      <xdr:spPr>
        <a:xfrm>
          <a:off x="18605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3" name="テキスト ボックス 562">
          <a:extLst>
            <a:ext uri="{FF2B5EF4-FFF2-40B4-BE49-F238E27FC236}">
              <a16:creationId xmlns:a16="http://schemas.microsoft.com/office/drawing/2014/main" id="{D5F3571E-DCF5-40A7-B53A-C496897604D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4" name="テキスト ボックス 563">
          <a:extLst>
            <a:ext uri="{FF2B5EF4-FFF2-40B4-BE49-F238E27FC236}">
              <a16:creationId xmlns:a16="http://schemas.microsoft.com/office/drawing/2014/main" id="{34DD7742-D72C-43CE-B2B1-393EF3CCCA1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5" name="テキスト ボックス 564">
          <a:extLst>
            <a:ext uri="{FF2B5EF4-FFF2-40B4-BE49-F238E27FC236}">
              <a16:creationId xmlns:a16="http://schemas.microsoft.com/office/drawing/2014/main" id="{495606F2-35EE-4176-B4C8-F2E6D42D365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6" name="テキスト ボックス 565">
          <a:extLst>
            <a:ext uri="{FF2B5EF4-FFF2-40B4-BE49-F238E27FC236}">
              <a16:creationId xmlns:a16="http://schemas.microsoft.com/office/drawing/2014/main" id="{666A66F0-07FB-4A40-886C-A52456FDC83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7" name="テキスト ボックス 566">
          <a:extLst>
            <a:ext uri="{FF2B5EF4-FFF2-40B4-BE49-F238E27FC236}">
              <a16:creationId xmlns:a16="http://schemas.microsoft.com/office/drawing/2014/main" id="{A7730DC0-67EC-4509-8E86-FBA74DB732C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11226</xdr:rowOff>
    </xdr:from>
    <xdr:to>
      <xdr:col>116</xdr:col>
      <xdr:colOff>114300</xdr:colOff>
      <xdr:row>39</xdr:row>
      <xdr:rowOff>112826</xdr:rowOff>
    </xdr:to>
    <xdr:sp macro="" textlink="">
      <xdr:nvSpPr>
        <xdr:cNvPr id="568" name="楕円 567">
          <a:extLst>
            <a:ext uri="{FF2B5EF4-FFF2-40B4-BE49-F238E27FC236}">
              <a16:creationId xmlns:a16="http://schemas.microsoft.com/office/drawing/2014/main" id="{57562F8D-5C99-45C1-8D37-C26DA4AE40DC}"/>
            </a:ext>
          </a:extLst>
        </xdr:cNvPr>
        <xdr:cNvSpPr/>
      </xdr:nvSpPr>
      <xdr:spPr>
        <a:xfrm>
          <a:off x="22110700" y="669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34103</xdr:rowOff>
    </xdr:from>
    <xdr:ext cx="469744" cy="259045"/>
    <xdr:sp macro="" textlink="">
      <xdr:nvSpPr>
        <xdr:cNvPr id="569" name="【認定こども園・幼稚園・保育所】&#10;一人当たり面積該当値テキスト">
          <a:extLst>
            <a:ext uri="{FF2B5EF4-FFF2-40B4-BE49-F238E27FC236}">
              <a16:creationId xmlns:a16="http://schemas.microsoft.com/office/drawing/2014/main" id="{F9096708-41B3-4E7C-A6C9-D3DF40798FC4}"/>
            </a:ext>
          </a:extLst>
        </xdr:cNvPr>
        <xdr:cNvSpPr txBox="1"/>
      </xdr:nvSpPr>
      <xdr:spPr>
        <a:xfrm>
          <a:off x="22199600" y="654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95809</xdr:rowOff>
    </xdr:from>
    <xdr:to>
      <xdr:col>112</xdr:col>
      <xdr:colOff>38100</xdr:colOff>
      <xdr:row>40</xdr:row>
      <xdr:rowOff>25959</xdr:rowOff>
    </xdr:to>
    <xdr:sp macro="" textlink="">
      <xdr:nvSpPr>
        <xdr:cNvPr id="570" name="楕円 569">
          <a:extLst>
            <a:ext uri="{FF2B5EF4-FFF2-40B4-BE49-F238E27FC236}">
              <a16:creationId xmlns:a16="http://schemas.microsoft.com/office/drawing/2014/main" id="{FC963F37-7D81-4748-819E-F16EE3828288}"/>
            </a:ext>
          </a:extLst>
        </xdr:cNvPr>
        <xdr:cNvSpPr/>
      </xdr:nvSpPr>
      <xdr:spPr>
        <a:xfrm>
          <a:off x="21272500" y="678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62026</xdr:rowOff>
    </xdr:from>
    <xdr:to>
      <xdr:col>116</xdr:col>
      <xdr:colOff>63500</xdr:colOff>
      <xdr:row>39</xdr:row>
      <xdr:rowOff>146609</xdr:rowOff>
    </xdr:to>
    <xdr:cxnSp macro="">
      <xdr:nvCxnSpPr>
        <xdr:cNvPr id="571" name="直線コネクタ 570">
          <a:extLst>
            <a:ext uri="{FF2B5EF4-FFF2-40B4-BE49-F238E27FC236}">
              <a16:creationId xmlns:a16="http://schemas.microsoft.com/office/drawing/2014/main" id="{A87FC193-6C01-4FF3-A9CB-03ACCC0E8C92}"/>
            </a:ext>
          </a:extLst>
        </xdr:cNvPr>
        <xdr:cNvCxnSpPr/>
      </xdr:nvCxnSpPr>
      <xdr:spPr>
        <a:xfrm flipV="1">
          <a:off x="21323300" y="6748576"/>
          <a:ext cx="838200" cy="8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94437</xdr:rowOff>
    </xdr:from>
    <xdr:to>
      <xdr:col>107</xdr:col>
      <xdr:colOff>101600</xdr:colOff>
      <xdr:row>40</xdr:row>
      <xdr:rowOff>24587</xdr:rowOff>
    </xdr:to>
    <xdr:sp macro="" textlink="">
      <xdr:nvSpPr>
        <xdr:cNvPr id="572" name="楕円 571">
          <a:extLst>
            <a:ext uri="{FF2B5EF4-FFF2-40B4-BE49-F238E27FC236}">
              <a16:creationId xmlns:a16="http://schemas.microsoft.com/office/drawing/2014/main" id="{1AA3E230-EA61-4ADC-B254-A89A3D8AB3DB}"/>
            </a:ext>
          </a:extLst>
        </xdr:cNvPr>
        <xdr:cNvSpPr/>
      </xdr:nvSpPr>
      <xdr:spPr>
        <a:xfrm>
          <a:off x="20383500" y="678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145237</xdr:rowOff>
    </xdr:from>
    <xdr:to>
      <xdr:col>111</xdr:col>
      <xdr:colOff>177800</xdr:colOff>
      <xdr:row>39</xdr:row>
      <xdr:rowOff>146609</xdr:rowOff>
    </xdr:to>
    <xdr:cxnSp macro="">
      <xdr:nvCxnSpPr>
        <xdr:cNvPr id="573" name="直線コネクタ 572">
          <a:extLst>
            <a:ext uri="{FF2B5EF4-FFF2-40B4-BE49-F238E27FC236}">
              <a16:creationId xmlns:a16="http://schemas.microsoft.com/office/drawing/2014/main" id="{4D4BBE23-D615-4E5A-9948-58266618337A}"/>
            </a:ext>
          </a:extLst>
        </xdr:cNvPr>
        <xdr:cNvCxnSpPr/>
      </xdr:nvCxnSpPr>
      <xdr:spPr>
        <a:xfrm>
          <a:off x="20434300" y="683178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94437</xdr:rowOff>
    </xdr:from>
    <xdr:to>
      <xdr:col>102</xdr:col>
      <xdr:colOff>165100</xdr:colOff>
      <xdr:row>40</xdr:row>
      <xdr:rowOff>24587</xdr:rowOff>
    </xdr:to>
    <xdr:sp macro="" textlink="">
      <xdr:nvSpPr>
        <xdr:cNvPr id="574" name="楕円 573">
          <a:extLst>
            <a:ext uri="{FF2B5EF4-FFF2-40B4-BE49-F238E27FC236}">
              <a16:creationId xmlns:a16="http://schemas.microsoft.com/office/drawing/2014/main" id="{C1276ADE-B336-416D-8C86-85FF7554EA37}"/>
            </a:ext>
          </a:extLst>
        </xdr:cNvPr>
        <xdr:cNvSpPr/>
      </xdr:nvSpPr>
      <xdr:spPr>
        <a:xfrm>
          <a:off x="19494500" y="678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145237</xdr:rowOff>
    </xdr:from>
    <xdr:to>
      <xdr:col>107</xdr:col>
      <xdr:colOff>50800</xdr:colOff>
      <xdr:row>39</xdr:row>
      <xdr:rowOff>145237</xdr:rowOff>
    </xdr:to>
    <xdr:cxnSp macro="">
      <xdr:nvCxnSpPr>
        <xdr:cNvPr id="575" name="直線コネクタ 574">
          <a:extLst>
            <a:ext uri="{FF2B5EF4-FFF2-40B4-BE49-F238E27FC236}">
              <a16:creationId xmlns:a16="http://schemas.microsoft.com/office/drawing/2014/main" id="{6C3DC9D3-63E1-4AFD-8D0E-815B75C5643E}"/>
            </a:ext>
          </a:extLst>
        </xdr:cNvPr>
        <xdr:cNvCxnSpPr/>
      </xdr:nvCxnSpPr>
      <xdr:spPr>
        <a:xfrm>
          <a:off x="19545300" y="6831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46889</xdr:rowOff>
    </xdr:from>
    <xdr:to>
      <xdr:col>98</xdr:col>
      <xdr:colOff>38100</xdr:colOff>
      <xdr:row>39</xdr:row>
      <xdr:rowOff>148489</xdr:rowOff>
    </xdr:to>
    <xdr:sp macro="" textlink="">
      <xdr:nvSpPr>
        <xdr:cNvPr id="576" name="楕円 575">
          <a:extLst>
            <a:ext uri="{FF2B5EF4-FFF2-40B4-BE49-F238E27FC236}">
              <a16:creationId xmlns:a16="http://schemas.microsoft.com/office/drawing/2014/main" id="{C28E2110-341C-4217-865A-109B6B818ECE}"/>
            </a:ext>
          </a:extLst>
        </xdr:cNvPr>
        <xdr:cNvSpPr/>
      </xdr:nvSpPr>
      <xdr:spPr>
        <a:xfrm>
          <a:off x="18605500" y="67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97689</xdr:rowOff>
    </xdr:from>
    <xdr:to>
      <xdr:col>102</xdr:col>
      <xdr:colOff>114300</xdr:colOff>
      <xdr:row>39</xdr:row>
      <xdr:rowOff>145237</xdr:rowOff>
    </xdr:to>
    <xdr:cxnSp macro="">
      <xdr:nvCxnSpPr>
        <xdr:cNvPr id="577" name="直線コネクタ 576">
          <a:extLst>
            <a:ext uri="{FF2B5EF4-FFF2-40B4-BE49-F238E27FC236}">
              <a16:creationId xmlns:a16="http://schemas.microsoft.com/office/drawing/2014/main" id="{F309F5A6-B982-45F8-B575-2720C2DEA882}"/>
            </a:ext>
          </a:extLst>
        </xdr:cNvPr>
        <xdr:cNvCxnSpPr/>
      </xdr:nvCxnSpPr>
      <xdr:spPr>
        <a:xfrm>
          <a:off x="18656300" y="6784239"/>
          <a:ext cx="889000" cy="4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113098</xdr:rowOff>
    </xdr:from>
    <xdr:ext cx="469744" cy="259045"/>
    <xdr:sp macro="" textlink="">
      <xdr:nvSpPr>
        <xdr:cNvPr id="578" name="n_1aveValue【認定こども園・幼稚園・保育所】&#10;一人当たり面積">
          <a:extLst>
            <a:ext uri="{FF2B5EF4-FFF2-40B4-BE49-F238E27FC236}">
              <a16:creationId xmlns:a16="http://schemas.microsoft.com/office/drawing/2014/main" id="{41E100D0-DD37-4CD1-999B-E64976354811}"/>
            </a:ext>
          </a:extLst>
        </xdr:cNvPr>
        <xdr:cNvSpPr txBox="1"/>
      </xdr:nvSpPr>
      <xdr:spPr>
        <a:xfrm>
          <a:off x="21075727" y="69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170705</xdr:rowOff>
    </xdr:from>
    <xdr:ext cx="469744" cy="259045"/>
    <xdr:sp macro="" textlink="">
      <xdr:nvSpPr>
        <xdr:cNvPr id="579" name="n_2aveValue【認定こども園・幼稚園・保育所】&#10;一人当たり面積">
          <a:extLst>
            <a:ext uri="{FF2B5EF4-FFF2-40B4-BE49-F238E27FC236}">
              <a16:creationId xmlns:a16="http://schemas.microsoft.com/office/drawing/2014/main" id="{79918FC1-9545-4C45-B98F-7B249896D807}"/>
            </a:ext>
          </a:extLst>
        </xdr:cNvPr>
        <xdr:cNvSpPr txBox="1"/>
      </xdr:nvSpPr>
      <xdr:spPr>
        <a:xfrm>
          <a:off x="20199427" y="702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20743</xdr:rowOff>
    </xdr:from>
    <xdr:ext cx="469744" cy="259045"/>
    <xdr:sp macro="" textlink="">
      <xdr:nvSpPr>
        <xdr:cNvPr id="580" name="n_3aveValue【認定こども園・幼稚園・保育所】&#10;一人当たり面積">
          <a:extLst>
            <a:ext uri="{FF2B5EF4-FFF2-40B4-BE49-F238E27FC236}">
              <a16:creationId xmlns:a16="http://schemas.microsoft.com/office/drawing/2014/main" id="{9F4C5923-FFB1-4F63-9384-9AC5B38FDFBD}"/>
            </a:ext>
          </a:extLst>
        </xdr:cNvPr>
        <xdr:cNvSpPr txBox="1"/>
      </xdr:nvSpPr>
      <xdr:spPr>
        <a:xfrm>
          <a:off x="19310427" y="705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118127</xdr:rowOff>
    </xdr:from>
    <xdr:ext cx="469744" cy="259045"/>
    <xdr:sp macro="" textlink="">
      <xdr:nvSpPr>
        <xdr:cNvPr id="581" name="n_4aveValue【認定こども園・幼稚園・保育所】&#10;一人当たり面積">
          <a:extLst>
            <a:ext uri="{FF2B5EF4-FFF2-40B4-BE49-F238E27FC236}">
              <a16:creationId xmlns:a16="http://schemas.microsoft.com/office/drawing/2014/main" id="{5AE1E13B-93CB-4B79-8E9B-FD774B4A02BA}"/>
            </a:ext>
          </a:extLst>
        </xdr:cNvPr>
        <xdr:cNvSpPr txBox="1"/>
      </xdr:nvSpPr>
      <xdr:spPr>
        <a:xfrm>
          <a:off x="18421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42486</xdr:rowOff>
    </xdr:from>
    <xdr:ext cx="469744" cy="259045"/>
    <xdr:sp macro="" textlink="">
      <xdr:nvSpPr>
        <xdr:cNvPr id="582" name="n_1mainValue【認定こども園・幼稚園・保育所】&#10;一人当たり面積">
          <a:extLst>
            <a:ext uri="{FF2B5EF4-FFF2-40B4-BE49-F238E27FC236}">
              <a16:creationId xmlns:a16="http://schemas.microsoft.com/office/drawing/2014/main" id="{B9EEEFC1-8F18-4499-B169-424B3BF437D6}"/>
            </a:ext>
          </a:extLst>
        </xdr:cNvPr>
        <xdr:cNvSpPr txBox="1"/>
      </xdr:nvSpPr>
      <xdr:spPr>
        <a:xfrm>
          <a:off x="21075727" y="655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41114</xdr:rowOff>
    </xdr:from>
    <xdr:ext cx="469744" cy="259045"/>
    <xdr:sp macro="" textlink="">
      <xdr:nvSpPr>
        <xdr:cNvPr id="583" name="n_2mainValue【認定こども園・幼稚園・保育所】&#10;一人当たり面積">
          <a:extLst>
            <a:ext uri="{FF2B5EF4-FFF2-40B4-BE49-F238E27FC236}">
              <a16:creationId xmlns:a16="http://schemas.microsoft.com/office/drawing/2014/main" id="{40457F35-D7FD-46E7-B6D6-7FFD0093409E}"/>
            </a:ext>
          </a:extLst>
        </xdr:cNvPr>
        <xdr:cNvSpPr txBox="1"/>
      </xdr:nvSpPr>
      <xdr:spPr>
        <a:xfrm>
          <a:off x="20199427" y="655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41114</xdr:rowOff>
    </xdr:from>
    <xdr:ext cx="469744" cy="259045"/>
    <xdr:sp macro="" textlink="">
      <xdr:nvSpPr>
        <xdr:cNvPr id="584" name="n_3mainValue【認定こども園・幼稚園・保育所】&#10;一人当たり面積">
          <a:extLst>
            <a:ext uri="{FF2B5EF4-FFF2-40B4-BE49-F238E27FC236}">
              <a16:creationId xmlns:a16="http://schemas.microsoft.com/office/drawing/2014/main" id="{A5533975-738F-4386-AB3D-CA5332DCFAFF}"/>
            </a:ext>
          </a:extLst>
        </xdr:cNvPr>
        <xdr:cNvSpPr txBox="1"/>
      </xdr:nvSpPr>
      <xdr:spPr>
        <a:xfrm>
          <a:off x="19310427" y="655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165016</xdr:rowOff>
    </xdr:from>
    <xdr:ext cx="469744" cy="259045"/>
    <xdr:sp macro="" textlink="">
      <xdr:nvSpPr>
        <xdr:cNvPr id="585" name="n_4mainValue【認定こども園・幼稚園・保育所】&#10;一人当たり面積">
          <a:extLst>
            <a:ext uri="{FF2B5EF4-FFF2-40B4-BE49-F238E27FC236}">
              <a16:creationId xmlns:a16="http://schemas.microsoft.com/office/drawing/2014/main" id="{408B6B48-9264-40E9-865A-C531D3DCBBC5}"/>
            </a:ext>
          </a:extLst>
        </xdr:cNvPr>
        <xdr:cNvSpPr txBox="1"/>
      </xdr:nvSpPr>
      <xdr:spPr>
        <a:xfrm>
          <a:off x="18421427" y="65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6" name="正方形/長方形 585">
          <a:extLst>
            <a:ext uri="{FF2B5EF4-FFF2-40B4-BE49-F238E27FC236}">
              <a16:creationId xmlns:a16="http://schemas.microsoft.com/office/drawing/2014/main" id="{41F96D4F-1C0E-4139-A5F0-ECB5FFA955B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7" name="正方形/長方形 586">
          <a:extLst>
            <a:ext uri="{FF2B5EF4-FFF2-40B4-BE49-F238E27FC236}">
              <a16:creationId xmlns:a16="http://schemas.microsoft.com/office/drawing/2014/main" id="{03706186-A31F-4826-8E7A-115D6D00BF8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8" name="正方形/長方形 587">
          <a:extLst>
            <a:ext uri="{FF2B5EF4-FFF2-40B4-BE49-F238E27FC236}">
              <a16:creationId xmlns:a16="http://schemas.microsoft.com/office/drawing/2014/main" id="{82474AAB-1CB4-47CA-BD97-7AC415B27C3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9" name="正方形/長方形 588">
          <a:extLst>
            <a:ext uri="{FF2B5EF4-FFF2-40B4-BE49-F238E27FC236}">
              <a16:creationId xmlns:a16="http://schemas.microsoft.com/office/drawing/2014/main" id="{220E72E2-A7FC-4C15-895C-B13DF4160BD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0" name="正方形/長方形 589">
          <a:extLst>
            <a:ext uri="{FF2B5EF4-FFF2-40B4-BE49-F238E27FC236}">
              <a16:creationId xmlns:a16="http://schemas.microsoft.com/office/drawing/2014/main" id="{CA94FF35-7405-4B69-A31D-73F78E91B57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1" name="正方形/長方形 590">
          <a:extLst>
            <a:ext uri="{FF2B5EF4-FFF2-40B4-BE49-F238E27FC236}">
              <a16:creationId xmlns:a16="http://schemas.microsoft.com/office/drawing/2014/main" id="{31EA3AA6-2E98-4B60-A09C-5DD4B8A86E3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2" name="正方形/長方形 591">
          <a:extLst>
            <a:ext uri="{FF2B5EF4-FFF2-40B4-BE49-F238E27FC236}">
              <a16:creationId xmlns:a16="http://schemas.microsoft.com/office/drawing/2014/main" id="{1BA10AB3-017E-42D2-83F7-09D0864FB8F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3" name="正方形/長方形 592">
          <a:extLst>
            <a:ext uri="{FF2B5EF4-FFF2-40B4-BE49-F238E27FC236}">
              <a16:creationId xmlns:a16="http://schemas.microsoft.com/office/drawing/2014/main" id="{276E0DF9-1946-4543-9DEC-C9EF4EC3469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4" name="テキスト ボックス 593">
          <a:extLst>
            <a:ext uri="{FF2B5EF4-FFF2-40B4-BE49-F238E27FC236}">
              <a16:creationId xmlns:a16="http://schemas.microsoft.com/office/drawing/2014/main" id="{536B107E-0950-482B-8136-8F05AB741FA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5" name="直線コネクタ 594">
          <a:extLst>
            <a:ext uri="{FF2B5EF4-FFF2-40B4-BE49-F238E27FC236}">
              <a16:creationId xmlns:a16="http://schemas.microsoft.com/office/drawing/2014/main" id="{29DBBC94-3552-4739-9C02-E5999E5CC52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6" name="テキスト ボックス 595">
          <a:extLst>
            <a:ext uri="{FF2B5EF4-FFF2-40B4-BE49-F238E27FC236}">
              <a16:creationId xmlns:a16="http://schemas.microsoft.com/office/drawing/2014/main" id="{8D811F23-6366-459D-AB09-5C5B3045648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97" name="直線コネクタ 596">
          <a:extLst>
            <a:ext uri="{FF2B5EF4-FFF2-40B4-BE49-F238E27FC236}">
              <a16:creationId xmlns:a16="http://schemas.microsoft.com/office/drawing/2014/main" id="{4B89D407-DB91-4445-A529-C8CE448B5AA8}"/>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98" name="テキスト ボックス 597">
          <a:extLst>
            <a:ext uri="{FF2B5EF4-FFF2-40B4-BE49-F238E27FC236}">
              <a16:creationId xmlns:a16="http://schemas.microsoft.com/office/drawing/2014/main" id="{B08EB48D-8D74-4801-9DAE-4F04D7553B81}"/>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9" name="直線コネクタ 598">
          <a:extLst>
            <a:ext uri="{FF2B5EF4-FFF2-40B4-BE49-F238E27FC236}">
              <a16:creationId xmlns:a16="http://schemas.microsoft.com/office/drawing/2014/main" id="{60C4D17B-6D53-44E2-9B59-90EE6650AF7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00" name="テキスト ボックス 599">
          <a:extLst>
            <a:ext uri="{FF2B5EF4-FFF2-40B4-BE49-F238E27FC236}">
              <a16:creationId xmlns:a16="http://schemas.microsoft.com/office/drawing/2014/main" id="{B30354DF-D7C0-432C-828D-D55D8A33DAA2}"/>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01" name="直線コネクタ 600">
          <a:extLst>
            <a:ext uri="{FF2B5EF4-FFF2-40B4-BE49-F238E27FC236}">
              <a16:creationId xmlns:a16="http://schemas.microsoft.com/office/drawing/2014/main" id="{2633B9A5-1C6C-4312-9B47-9E733263DAF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02" name="テキスト ボックス 601">
          <a:extLst>
            <a:ext uri="{FF2B5EF4-FFF2-40B4-BE49-F238E27FC236}">
              <a16:creationId xmlns:a16="http://schemas.microsoft.com/office/drawing/2014/main" id="{33FFC4E2-C622-4E2A-ABD2-866D225A3BB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03" name="直線コネクタ 602">
          <a:extLst>
            <a:ext uri="{FF2B5EF4-FFF2-40B4-BE49-F238E27FC236}">
              <a16:creationId xmlns:a16="http://schemas.microsoft.com/office/drawing/2014/main" id="{20644B07-2B04-4CA8-B8ED-577C84D1C02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04" name="テキスト ボックス 603">
          <a:extLst>
            <a:ext uri="{FF2B5EF4-FFF2-40B4-BE49-F238E27FC236}">
              <a16:creationId xmlns:a16="http://schemas.microsoft.com/office/drawing/2014/main" id="{DB8C1F29-77AA-4BFC-B73D-C0F80F74C17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05" name="直線コネクタ 604">
          <a:extLst>
            <a:ext uri="{FF2B5EF4-FFF2-40B4-BE49-F238E27FC236}">
              <a16:creationId xmlns:a16="http://schemas.microsoft.com/office/drawing/2014/main" id="{1C23B573-6A0E-4354-8ADD-FA6B72999F9E}"/>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06" name="テキスト ボックス 605">
          <a:extLst>
            <a:ext uri="{FF2B5EF4-FFF2-40B4-BE49-F238E27FC236}">
              <a16:creationId xmlns:a16="http://schemas.microsoft.com/office/drawing/2014/main" id="{CA39ACE8-C8E1-444B-952B-F050E373A462}"/>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7" name="直線コネクタ 606">
          <a:extLst>
            <a:ext uri="{FF2B5EF4-FFF2-40B4-BE49-F238E27FC236}">
              <a16:creationId xmlns:a16="http://schemas.microsoft.com/office/drawing/2014/main" id="{EB9FD3BD-5715-4BE7-A9D6-124E4412610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08" name="テキスト ボックス 607">
          <a:extLst>
            <a:ext uri="{FF2B5EF4-FFF2-40B4-BE49-F238E27FC236}">
              <a16:creationId xmlns:a16="http://schemas.microsoft.com/office/drawing/2014/main" id="{DFDFD44A-FC28-4CD0-95A8-1F7780B8D5F7}"/>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9" name="【学校施設】&#10;有形固定資産減価償却率グラフ枠">
          <a:extLst>
            <a:ext uri="{FF2B5EF4-FFF2-40B4-BE49-F238E27FC236}">
              <a16:creationId xmlns:a16="http://schemas.microsoft.com/office/drawing/2014/main" id="{2EED5A09-17E0-469B-A45B-EA34301CABB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64</xdr:row>
      <xdr:rowOff>70485</xdr:rowOff>
    </xdr:to>
    <xdr:cxnSp macro="">
      <xdr:nvCxnSpPr>
        <xdr:cNvPr id="610" name="直線コネクタ 609">
          <a:extLst>
            <a:ext uri="{FF2B5EF4-FFF2-40B4-BE49-F238E27FC236}">
              <a16:creationId xmlns:a16="http://schemas.microsoft.com/office/drawing/2014/main" id="{EE6534BA-1267-4223-ABBE-E8BAB86F2E31}"/>
            </a:ext>
          </a:extLst>
        </xdr:cNvPr>
        <xdr:cNvCxnSpPr/>
      </xdr:nvCxnSpPr>
      <xdr:spPr>
        <a:xfrm flipV="1">
          <a:off x="16318864"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74312</xdr:rowOff>
    </xdr:from>
    <xdr:ext cx="405111" cy="259045"/>
    <xdr:sp macro="" textlink="">
      <xdr:nvSpPr>
        <xdr:cNvPr id="611" name="【学校施設】&#10;有形固定資産減価償却率最小値テキスト">
          <a:extLst>
            <a:ext uri="{FF2B5EF4-FFF2-40B4-BE49-F238E27FC236}">
              <a16:creationId xmlns:a16="http://schemas.microsoft.com/office/drawing/2014/main" id="{62C96BBC-5695-4F4E-A012-239AEBCDF039}"/>
            </a:ext>
          </a:extLst>
        </xdr:cNvPr>
        <xdr:cNvSpPr txBox="1"/>
      </xdr:nvSpPr>
      <xdr:spPr>
        <a:xfrm>
          <a:off x="16357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70485</xdr:rowOff>
    </xdr:from>
    <xdr:to>
      <xdr:col>86</xdr:col>
      <xdr:colOff>25400</xdr:colOff>
      <xdr:row>64</xdr:row>
      <xdr:rowOff>70485</xdr:rowOff>
    </xdr:to>
    <xdr:cxnSp macro="">
      <xdr:nvCxnSpPr>
        <xdr:cNvPr id="612" name="直線コネクタ 611">
          <a:extLst>
            <a:ext uri="{FF2B5EF4-FFF2-40B4-BE49-F238E27FC236}">
              <a16:creationId xmlns:a16="http://schemas.microsoft.com/office/drawing/2014/main" id="{C73CC1F6-B1C2-4CB1-A55C-8BAF4879F294}"/>
            </a:ext>
          </a:extLst>
        </xdr:cNvPr>
        <xdr:cNvCxnSpPr/>
      </xdr:nvCxnSpPr>
      <xdr:spPr>
        <a:xfrm>
          <a:off x="16230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613" name="【学校施設】&#10;有形固定資産減価償却率最大値テキスト">
          <a:extLst>
            <a:ext uri="{FF2B5EF4-FFF2-40B4-BE49-F238E27FC236}">
              <a16:creationId xmlns:a16="http://schemas.microsoft.com/office/drawing/2014/main" id="{0C66E06B-916F-4514-AA6E-3F1AB20C5DD3}"/>
            </a:ext>
          </a:extLst>
        </xdr:cNvPr>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614" name="直線コネクタ 613">
          <a:extLst>
            <a:ext uri="{FF2B5EF4-FFF2-40B4-BE49-F238E27FC236}">
              <a16:creationId xmlns:a16="http://schemas.microsoft.com/office/drawing/2014/main" id="{5C0710DB-0548-4210-9440-04F6B09EFD6F}"/>
            </a:ext>
          </a:extLst>
        </xdr:cNvPr>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142892</xdr:rowOff>
    </xdr:from>
    <xdr:ext cx="405111" cy="259045"/>
    <xdr:sp macro="" textlink="">
      <xdr:nvSpPr>
        <xdr:cNvPr id="615" name="【学校施設】&#10;有形固定資産減価償却率平均値テキスト">
          <a:extLst>
            <a:ext uri="{FF2B5EF4-FFF2-40B4-BE49-F238E27FC236}">
              <a16:creationId xmlns:a16="http://schemas.microsoft.com/office/drawing/2014/main" id="{6D568AC7-70C8-4B8E-B4F8-5CBEC553EBB5}"/>
            </a:ext>
          </a:extLst>
        </xdr:cNvPr>
        <xdr:cNvSpPr txBox="1"/>
      </xdr:nvSpPr>
      <xdr:spPr>
        <a:xfrm>
          <a:off x="16357600" y="10258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164465</xdr:rowOff>
    </xdr:from>
    <xdr:to>
      <xdr:col>85</xdr:col>
      <xdr:colOff>177800</xdr:colOff>
      <xdr:row>60</xdr:row>
      <xdr:rowOff>94615</xdr:rowOff>
    </xdr:to>
    <xdr:sp macro="" textlink="">
      <xdr:nvSpPr>
        <xdr:cNvPr id="616" name="フローチャート: 判断 615">
          <a:extLst>
            <a:ext uri="{FF2B5EF4-FFF2-40B4-BE49-F238E27FC236}">
              <a16:creationId xmlns:a16="http://schemas.microsoft.com/office/drawing/2014/main" id="{FEE8B406-A9C9-4490-8638-EC1936E74D8C}"/>
            </a:ext>
          </a:extLst>
        </xdr:cNvPr>
        <xdr:cNvSpPr/>
      </xdr:nvSpPr>
      <xdr:spPr>
        <a:xfrm>
          <a:off x="162687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162560</xdr:rowOff>
    </xdr:from>
    <xdr:to>
      <xdr:col>81</xdr:col>
      <xdr:colOff>101600</xdr:colOff>
      <xdr:row>60</xdr:row>
      <xdr:rowOff>92710</xdr:rowOff>
    </xdr:to>
    <xdr:sp macro="" textlink="">
      <xdr:nvSpPr>
        <xdr:cNvPr id="617" name="フローチャート: 判断 616">
          <a:extLst>
            <a:ext uri="{FF2B5EF4-FFF2-40B4-BE49-F238E27FC236}">
              <a16:creationId xmlns:a16="http://schemas.microsoft.com/office/drawing/2014/main" id="{47600767-1BF7-4B1D-BA51-72DA72DD6A50}"/>
            </a:ext>
          </a:extLst>
        </xdr:cNvPr>
        <xdr:cNvSpPr/>
      </xdr:nvSpPr>
      <xdr:spPr>
        <a:xfrm>
          <a:off x="15430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618" name="フローチャート: 判断 617">
          <a:extLst>
            <a:ext uri="{FF2B5EF4-FFF2-40B4-BE49-F238E27FC236}">
              <a16:creationId xmlns:a16="http://schemas.microsoft.com/office/drawing/2014/main" id="{49A383ED-57A6-4753-9EE5-E7F015BAF359}"/>
            </a:ext>
          </a:extLst>
        </xdr:cNvPr>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99695</xdr:rowOff>
    </xdr:from>
    <xdr:to>
      <xdr:col>72</xdr:col>
      <xdr:colOff>38100</xdr:colOff>
      <xdr:row>60</xdr:row>
      <xdr:rowOff>29845</xdr:rowOff>
    </xdr:to>
    <xdr:sp macro="" textlink="">
      <xdr:nvSpPr>
        <xdr:cNvPr id="619" name="フローチャート: 判断 618">
          <a:extLst>
            <a:ext uri="{FF2B5EF4-FFF2-40B4-BE49-F238E27FC236}">
              <a16:creationId xmlns:a16="http://schemas.microsoft.com/office/drawing/2014/main" id="{B5454A79-D80A-45A1-B0EA-22944087982B}"/>
            </a:ext>
          </a:extLst>
        </xdr:cNvPr>
        <xdr:cNvSpPr/>
      </xdr:nvSpPr>
      <xdr:spPr>
        <a:xfrm>
          <a:off x="13652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126365</xdr:rowOff>
    </xdr:from>
    <xdr:to>
      <xdr:col>67</xdr:col>
      <xdr:colOff>101600</xdr:colOff>
      <xdr:row>60</xdr:row>
      <xdr:rowOff>56515</xdr:rowOff>
    </xdr:to>
    <xdr:sp macro="" textlink="">
      <xdr:nvSpPr>
        <xdr:cNvPr id="620" name="フローチャート: 判断 619">
          <a:extLst>
            <a:ext uri="{FF2B5EF4-FFF2-40B4-BE49-F238E27FC236}">
              <a16:creationId xmlns:a16="http://schemas.microsoft.com/office/drawing/2014/main" id="{8CD3F7E2-9EA4-4044-9FB6-05E6D40C1164}"/>
            </a:ext>
          </a:extLst>
        </xdr:cNvPr>
        <xdr:cNvSpPr/>
      </xdr:nvSpPr>
      <xdr:spPr>
        <a:xfrm>
          <a:off x="12763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1" name="テキスト ボックス 620">
          <a:extLst>
            <a:ext uri="{FF2B5EF4-FFF2-40B4-BE49-F238E27FC236}">
              <a16:creationId xmlns:a16="http://schemas.microsoft.com/office/drawing/2014/main" id="{CB46CBF5-CF5D-41AE-8B99-C8B2E3EC2B5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2" name="テキスト ボックス 621">
          <a:extLst>
            <a:ext uri="{FF2B5EF4-FFF2-40B4-BE49-F238E27FC236}">
              <a16:creationId xmlns:a16="http://schemas.microsoft.com/office/drawing/2014/main" id="{D86612AB-7385-4181-8BA6-38AB352FB5F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3" name="テキスト ボックス 622">
          <a:extLst>
            <a:ext uri="{FF2B5EF4-FFF2-40B4-BE49-F238E27FC236}">
              <a16:creationId xmlns:a16="http://schemas.microsoft.com/office/drawing/2014/main" id="{1CA89D67-3A86-48DE-BE54-851BDD0A38C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4" name="テキスト ボックス 623">
          <a:extLst>
            <a:ext uri="{FF2B5EF4-FFF2-40B4-BE49-F238E27FC236}">
              <a16:creationId xmlns:a16="http://schemas.microsoft.com/office/drawing/2014/main" id="{4A1666D3-DE86-41D9-85A4-E23F37B8A4E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5" name="テキスト ボックス 624">
          <a:extLst>
            <a:ext uri="{FF2B5EF4-FFF2-40B4-BE49-F238E27FC236}">
              <a16:creationId xmlns:a16="http://schemas.microsoft.com/office/drawing/2014/main" id="{CBF177C1-B687-4A84-9A2D-2677F00CC6F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626" name="楕円 625">
          <a:extLst>
            <a:ext uri="{FF2B5EF4-FFF2-40B4-BE49-F238E27FC236}">
              <a16:creationId xmlns:a16="http://schemas.microsoft.com/office/drawing/2014/main" id="{DDAC578B-A048-4CF9-A943-4245FE1ECC96}"/>
            </a:ext>
          </a:extLst>
        </xdr:cNvPr>
        <xdr:cNvSpPr/>
      </xdr:nvSpPr>
      <xdr:spPr>
        <a:xfrm>
          <a:off x="162687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86377</xdr:rowOff>
    </xdr:from>
    <xdr:ext cx="405111" cy="259045"/>
    <xdr:sp macro="" textlink="">
      <xdr:nvSpPr>
        <xdr:cNvPr id="627" name="【学校施設】&#10;有形固定資産減価償却率該当値テキスト">
          <a:extLst>
            <a:ext uri="{FF2B5EF4-FFF2-40B4-BE49-F238E27FC236}">
              <a16:creationId xmlns:a16="http://schemas.microsoft.com/office/drawing/2014/main" id="{5DB91A86-4118-4325-88F5-D64196F8AC7E}"/>
            </a:ext>
          </a:extLst>
        </xdr:cNvPr>
        <xdr:cNvSpPr txBox="1"/>
      </xdr:nvSpPr>
      <xdr:spPr>
        <a:xfrm>
          <a:off x="16357600"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92075</xdr:rowOff>
    </xdr:from>
    <xdr:to>
      <xdr:col>81</xdr:col>
      <xdr:colOff>101600</xdr:colOff>
      <xdr:row>59</xdr:row>
      <xdr:rowOff>22225</xdr:rowOff>
    </xdr:to>
    <xdr:sp macro="" textlink="">
      <xdr:nvSpPr>
        <xdr:cNvPr id="628" name="楕円 627">
          <a:extLst>
            <a:ext uri="{FF2B5EF4-FFF2-40B4-BE49-F238E27FC236}">
              <a16:creationId xmlns:a16="http://schemas.microsoft.com/office/drawing/2014/main" id="{162E47A7-5B69-4603-A775-DFEDE1012193}"/>
            </a:ext>
          </a:extLst>
        </xdr:cNvPr>
        <xdr:cNvSpPr/>
      </xdr:nvSpPr>
      <xdr:spPr>
        <a:xfrm>
          <a:off x="15430500"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142875</xdr:rowOff>
    </xdr:from>
    <xdr:to>
      <xdr:col>85</xdr:col>
      <xdr:colOff>127000</xdr:colOff>
      <xdr:row>59</xdr:row>
      <xdr:rowOff>114300</xdr:rowOff>
    </xdr:to>
    <xdr:cxnSp macro="">
      <xdr:nvCxnSpPr>
        <xdr:cNvPr id="629" name="直線コネクタ 628">
          <a:extLst>
            <a:ext uri="{FF2B5EF4-FFF2-40B4-BE49-F238E27FC236}">
              <a16:creationId xmlns:a16="http://schemas.microsoft.com/office/drawing/2014/main" id="{81D71D1A-F0B2-4D98-BD8D-FB09B060FC90}"/>
            </a:ext>
          </a:extLst>
        </xdr:cNvPr>
        <xdr:cNvCxnSpPr/>
      </xdr:nvCxnSpPr>
      <xdr:spPr>
        <a:xfrm>
          <a:off x="15481300" y="10086975"/>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53975</xdr:rowOff>
    </xdr:from>
    <xdr:to>
      <xdr:col>76</xdr:col>
      <xdr:colOff>165100</xdr:colOff>
      <xdr:row>58</xdr:row>
      <xdr:rowOff>155575</xdr:rowOff>
    </xdr:to>
    <xdr:sp macro="" textlink="">
      <xdr:nvSpPr>
        <xdr:cNvPr id="630" name="楕円 629">
          <a:extLst>
            <a:ext uri="{FF2B5EF4-FFF2-40B4-BE49-F238E27FC236}">
              <a16:creationId xmlns:a16="http://schemas.microsoft.com/office/drawing/2014/main" id="{C3B4D88B-E88B-4285-93E6-735AA0769BF4}"/>
            </a:ext>
          </a:extLst>
        </xdr:cNvPr>
        <xdr:cNvSpPr/>
      </xdr:nvSpPr>
      <xdr:spPr>
        <a:xfrm>
          <a:off x="1454150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104775</xdr:rowOff>
    </xdr:from>
    <xdr:to>
      <xdr:col>81</xdr:col>
      <xdr:colOff>50800</xdr:colOff>
      <xdr:row>58</xdr:row>
      <xdr:rowOff>142875</xdr:rowOff>
    </xdr:to>
    <xdr:cxnSp macro="">
      <xdr:nvCxnSpPr>
        <xdr:cNvPr id="631" name="直線コネクタ 630">
          <a:extLst>
            <a:ext uri="{FF2B5EF4-FFF2-40B4-BE49-F238E27FC236}">
              <a16:creationId xmlns:a16="http://schemas.microsoft.com/office/drawing/2014/main" id="{4E8ECF6F-3D1B-4DC5-9D3B-771915074D22}"/>
            </a:ext>
          </a:extLst>
        </xdr:cNvPr>
        <xdr:cNvCxnSpPr/>
      </xdr:nvCxnSpPr>
      <xdr:spPr>
        <a:xfrm>
          <a:off x="14592300" y="100488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97790</xdr:rowOff>
    </xdr:from>
    <xdr:to>
      <xdr:col>72</xdr:col>
      <xdr:colOff>38100</xdr:colOff>
      <xdr:row>59</xdr:row>
      <xdr:rowOff>27940</xdr:rowOff>
    </xdr:to>
    <xdr:sp macro="" textlink="">
      <xdr:nvSpPr>
        <xdr:cNvPr id="632" name="楕円 631">
          <a:extLst>
            <a:ext uri="{FF2B5EF4-FFF2-40B4-BE49-F238E27FC236}">
              <a16:creationId xmlns:a16="http://schemas.microsoft.com/office/drawing/2014/main" id="{356561F3-CCC8-4547-8424-E32AF03D9E65}"/>
            </a:ext>
          </a:extLst>
        </xdr:cNvPr>
        <xdr:cNvSpPr/>
      </xdr:nvSpPr>
      <xdr:spPr>
        <a:xfrm>
          <a:off x="13652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104775</xdr:rowOff>
    </xdr:from>
    <xdr:to>
      <xdr:col>76</xdr:col>
      <xdr:colOff>114300</xdr:colOff>
      <xdr:row>58</xdr:row>
      <xdr:rowOff>148590</xdr:rowOff>
    </xdr:to>
    <xdr:cxnSp macro="">
      <xdr:nvCxnSpPr>
        <xdr:cNvPr id="633" name="直線コネクタ 632">
          <a:extLst>
            <a:ext uri="{FF2B5EF4-FFF2-40B4-BE49-F238E27FC236}">
              <a16:creationId xmlns:a16="http://schemas.microsoft.com/office/drawing/2014/main" id="{6233E3B7-14E3-453B-8986-8072159D634D}"/>
            </a:ext>
          </a:extLst>
        </xdr:cNvPr>
        <xdr:cNvCxnSpPr/>
      </xdr:nvCxnSpPr>
      <xdr:spPr>
        <a:xfrm flipV="1">
          <a:off x="13703300" y="1004887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124460</xdr:rowOff>
    </xdr:from>
    <xdr:to>
      <xdr:col>67</xdr:col>
      <xdr:colOff>101600</xdr:colOff>
      <xdr:row>58</xdr:row>
      <xdr:rowOff>54610</xdr:rowOff>
    </xdr:to>
    <xdr:sp macro="" textlink="">
      <xdr:nvSpPr>
        <xdr:cNvPr id="634" name="楕円 633">
          <a:extLst>
            <a:ext uri="{FF2B5EF4-FFF2-40B4-BE49-F238E27FC236}">
              <a16:creationId xmlns:a16="http://schemas.microsoft.com/office/drawing/2014/main" id="{B5948146-30BF-4A20-AA07-E8FFBB839725}"/>
            </a:ext>
          </a:extLst>
        </xdr:cNvPr>
        <xdr:cNvSpPr/>
      </xdr:nvSpPr>
      <xdr:spPr>
        <a:xfrm>
          <a:off x="12763500" y="98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3810</xdr:rowOff>
    </xdr:from>
    <xdr:to>
      <xdr:col>71</xdr:col>
      <xdr:colOff>177800</xdr:colOff>
      <xdr:row>58</xdr:row>
      <xdr:rowOff>148590</xdr:rowOff>
    </xdr:to>
    <xdr:cxnSp macro="">
      <xdr:nvCxnSpPr>
        <xdr:cNvPr id="635" name="直線コネクタ 634">
          <a:extLst>
            <a:ext uri="{FF2B5EF4-FFF2-40B4-BE49-F238E27FC236}">
              <a16:creationId xmlns:a16="http://schemas.microsoft.com/office/drawing/2014/main" id="{9D31372A-C641-4102-8BFA-D0E2132ACDA4}"/>
            </a:ext>
          </a:extLst>
        </xdr:cNvPr>
        <xdr:cNvCxnSpPr/>
      </xdr:nvCxnSpPr>
      <xdr:spPr>
        <a:xfrm>
          <a:off x="12814300" y="994791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83837</xdr:rowOff>
    </xdr:from>
    <xdr:ext cx="405111" cy="259045"/>
    <xdr:sp macro="" textlink="">
      <xdr:nvSpPr>
        <xdr:cNvPr id="636" name="n_1aveValue【学校施設】&#10;有形固定資産減価償却率">
          <a:extLst>
            <a:ext uri="{FF2B5EF4-FFF2-40B4-BE49-F238E27FC236}">
              <a16:creationId xmlns:a16="http://schemas.microsoft.com/office/drawing/2014/main" id="{E1EAF5CF-0BA3-46C6-8010-5D77B19E54A7}"/>
            </a:ext>
          </a:extLst>
        </xdr:cNvPr>
        <xdr:cNvSpPr txBox="1"/>
      </xdr:nvSpPr>
      <xdr:spPr>
        <a:xfrm>
          <a:off x="152660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637" name="n_2aveValue【学校施設】&#10;有形固定資産減価償却率">
          <a:extLst>
            <a:ext uri="{FF2B5EF4-FFF2-40B4-BE49-F238E27FC236}">
              <a16:creationId xmlns:a16="http://schemas.microsoft.com/office/drawing/2014/main" id="{FF4CBE28-8E6B-47A0-A15A-DE7394D6CAE7}"/>
            </a:ext>
          </a:extLst>
        </xdr:cNvPr>
        <xdr:cNvSpPr txBox="1"/>
      </xdr:nvSpPr>
      <xdr:spPr>
        <a:xfrm>
          <a:off x="14389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20972</xdr:rowOff>
    </xdr:from>
    <xdr:ext cx="405111" cy="259045"/>
    <xdr:sp macro="" textlink="">
      <xdr:nvSpPr>
        <xdr:cNvPr id="638" name="n_3aveValue【学校施設】&#10;有形固定資産減価償却率">
          <a:extLst>
            <a:ext uri="{FF2B5EF4-FFF2-40B4-BE49-F238E27FC236}">
              <a16:creationId xmlns:a16="http://schemas.microsoft.com/office/drawing/2014/main" id="{0B355C38-F327-4450-B1CD-54D9200E3648}"/>
            </a:ext>
          </a:extLst>
        </xdr:cNvPr>
        <xdr:cNvSpPr txBox="1"/>
      </xdr:nvSpPr>
      <xdr:spPr>
        <a:xfrm>
          <a:off x="135007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47642</xdr:rowOff>
    </xdr:from>
    <xdr:ext cx="405111" cy="259045"/>
    <xdr:sp macro="" textlink="">
      <xdr:nvSpPr>
        <xdr:cNvPr id="639" name="n_4aveValue【学校施設】&#10;有形固定資産減価償却率">
          <a:extLst>
            <a:ext uri="{FF2B5EF4-FFF2-40B4-BE49-F238E27FC236}">
              <a16:creationId xmlns:a16="http://schemas.microsoft.com/office/drawing/2014/main" id="{627495EE-75CD-4DD1-95F3-45B553C1B69C}"/>
            </a:ext>
          </a:extLst>
        </xdr:cNvPr>
        <xdr:cNvSpPr txBox="1"/>
      </xdr:nvSpPr>
      <xdr:spPr>
        <a:xfrm>
          <a:off x="12611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38752</xdr:rowOff>
    </xdr:from>
    <xdr:ext cx="405111" cy="259045"/>
    <xdr:sp macro="" textlink="">
      <xdr:nvSpPr>
        <xdr:cNvPr id="640" name="n_1mainValue【学校施設】&#10;有形固定資産減価償却率">
          <a:extLst>
            <a:ext uri="{FF2B5EF4-FFF2-40B4-BE49-F238E27FC236}">
              <a16:creationId xmlns:a16="http://schemas.microsoft.com/office/drawing/2014/main" id="{E0769186-3810-4013-B8A0-FB16B0429213}"/>
            </a:ext>
          </a:extLst>
        </xdr:cNvPr>
        <xdr:cNvSpPr txBox="1"/>
      </xdr:nvSpPr>
      <xdr:spPr>
        <a:xfrm>
          <a:off x="152660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652</xdr:rowOff>
    </xdr:from>
    <xdr:ext cx="405111" cy="259045"/>
    <xdr:sp macro="" textlink="">
      <xdr:nvSpPr>
        <xdr:cNvPr id="641" name="n_2mainValue【学校施設】&#10;有形固定資産減価償却率">
          <a:extLst>
            <a:ext uri="{FF2B5EF4-FFF2-40B4-BE49-F238E27FC236}">
              <a16:creationId xmlns:a16="http://schemas.microsoft.com/office/drawing/2014/main" id="{2025FF1A-F8F1-4575-8B06-7AF32FE60766}"/>
            </a:ext>
          </a:extLst>
        </xdr:cNvPr>
        <xdr:cNvSpPr txBox="1"/>
      </xdr:nvSpPr>
      <xdr:spPr>
        <a:xfrm>
          <a:off x="14389744"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44467</xdr:rowOff>
    </xdr:from>
    <xdr:ext cx="405111" cy="259045"/>
    <xdr:sp macro="" textlink="">
      <xdr:nvSpPr>
        <xdr:cNvPr id="642" name="n_3mainValue【学校施設】&#10;有形固定資産減価償却率">
          <a:extLst>
            <a:ext uri="{FF2B5EF4-FFF2-40B4-BE49-F238E27FC236}">
              <a16:creationId xmlns:a16="http://schemas.microsoft.com/office/drawing/2014/main" id="{1D685602-C565-4711-82EB-7CDA2BB4FC45}"/>
            </a:ext>
          </a:extLst>
        </xdr:cNvPr>
        <xdr:cNvSpPr txBox="1"/>
      </xdr:nvSpPr>
      <xdr:spPr>
        <a:xfrm>
          <a:off x="13500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71137</xdr:rowOff>
    </xdr:from>
    <xdr:ext cx="405111" cy="259045"/>
    <xdr:sp macro="" textlink="">
      <xdr:nvSpPr>
        <xdr:cNvPr id="643" name="n_4mainValue【学校施設】&#10;有形固定資産減価償却率">
          <a:extLst>
            <a:ext uri="{FF2B5EF4-FFF2-40B4-BE49-F238E27FC236}">
              <a16:creationId xmlns:a16="http://schemas.microsoft.com/office/drawing/2014/main" id="{4867A16F-322E-4468-8237-0B98B1F98FAD}"/>
            </a:ext>
          </a:extLst>
        </xdr:cNvPr>
        <xdr:cNvSpPr txBox="1"/>
      </xdr:nvSpPr>
      <xdr:spPr>
        <a:xfrm>
          <a:off x="12611744" y="967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4" name="正方形/長方形 643">
          <a:extLst>
            <a:ext uri="{FF2B5EF4-FFF2-40B4-BE49-F238E27FC236}">
              <a16:creationId xmlns:a16="http://schemas.microsoft.com/office/drawing/2014/main" id="{BC9B3048-EDB2-4541-A2A3-94EC106FE0F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5" name="正方形/長方形 644">
          <a:extLst>
            <a:ext uri="{FF2B5EF4-FFF2-40B4-BE49-F238E27FC236}">
              <a16:creationId xmlns:a16="http://schemas.microsoft.com/office/drawing/2014/main" id="{FC866CA2-84CF-48D4-8E13-75F3CB1639B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6" name="正方形/長方形 645">
          <a:extLst>
            <a:ext uri="{FF2B5EF4-FFF2-40B4-BE49-F238E27FC236}">
              <a16:creationId xmlns:a16="http://schemas.microsoft.com/office/drawing/2014/main" id="{20AD9F52-B4C6-4844-9DAB-DE8196FA681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7" name="正方形/長方形 646">
          <a:extLst>
            <a:ext uri="{FF2B5EF4-FFF2-40B4-BE49-F238E27FC236}">
              <a16:creationId xmlns:a16="http://schemas.microsoft.com/office/drawing/2014/main" id="{9F446C9F-57F8-41B1-A7C9-9EE768ACDD9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8" name="正方形/長方形 647">
          <a:extLst>
            <a:ext uri="{FF2B5EF4-FFF2-40B4-BE49-F238E27FC236}">
              <a16:creationId xmlns:a16="http://schemas.microsoft.com/office/drawing/2014/main" id="{E706155E-0974-4DB0-B6F9-FB1E366A38B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9" name="正方形/長方形 648">
          <a:extLst>
            <a:ext uri="{FF2B5EF4-FFF2-40B4-BE49-F238E27FC236}">
              <a16:creationId xmlns:a16="http://schemas.microsoft.com/office/drawing/2014/main" id="{191BB7B3-0DD5-4B64-8CCD-E8318A67118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0" name="正方形/長方形 649">
          <a:extLst>
            <a:ext uri="{FF2B5EF4-FFF2-40B4-BE49-F238E27FC236}">
              <a16:creationId xmlns:a16="http://schemas.microsoft.com/office/drawing/2014/main" id="{51022FEE-CA6F-46DD-A9CB-B9032967E19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1" name="正方形/長方形 650">
          <a:extLst>
            <a:ext uri="{FF2B5EF4-FFF2-40B4-BE49-F238E27FC236}">
              <a16:creationId xmlns:a16="http://schemas.microsoft.com/office/drawing/2014/main" id="{5ECBAF65-69DF-4899-9B32-A76B5C4C77E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2" name="テキスト ボックス 651">
          <a:extLst>
            <a:ext uri="{FF2B5EF4-FFF2-40B4-BE49-F238E27FC236}">
              <a16:creationId xmlns:a16="http://schemas.microsoft.com/office/drawing/2014/main" id="{6E1F4044-56E5-4E61-AA2A-AEEC1486843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3" name="直線コネクタ 652">
          <a:extLst>
            <a:ext uri="{FF2B5EF4-FFF2-40B4-BE49-F238E27FC236}">
              <a16:creationId xmlns:a16="http://schemas.microsoft.com/office/drawing/2014/main" id="{2B64115E-23C5-4670-A909-F24ACBBC5B9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4" name="直線コネクタ 653">
          <a:extLst>
            <a:ext uri="{FF2B5EF4-FFF2-40B4-BE49-F238E27FC236}">
              <a16:creationId xmlns:a16="http://schemas.microsoft.com/office/drawing/2014/main" id="{0E6B59A7-1D9B-4374-97F8-D3E467CE7DC8}"/>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5" name="テキスト ボックス 654">
          <a:extLst>
            <a:ext uri="{FF2B5EF4-FFF2-40B4-BE49-F238E27FC236}">
              <a16:creationId xmlns:a16="http://schemas.microsoft.com/office/drawing/2014/main" id="{15761B40-C6D0-4F8E-9A16-3B2AD2E61CD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6" name="直線コネクタ 655">
          <a:extLst>
            <a:ext uri="{FF2B5EF4-FFF2-40B4-BE49-F238E27FC236}">
              <a16:creationId xmlns:a16="http://schemas.microsoft.com/office/drawing/2014/main" id="{843528F1-A7B3-45C0-9479-DFD720938805}"/>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7" name="テキスト ボックス 656">
          <a:extLst>
            <a:ext uri="{FF2B5EF4-FFF2-40B4-BE49-F238E27FC236}">
              <a16:creationId xmlns:a16="http://schemas.microsoft.com/office/drawing/2014/main" id="{3BADB3F4-D0E5-4B5E-80AD-AA001371F5DB}"/>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8" name="直線コネクタ 657">
          <a:extLst>
            <a:ext uri="{FF2B5EF4-FFF2-40B4-BE49-F238E27FC236}">
              <a16:creationId xmlns:a16="http://schemas.microsoft.com/office/drawing/2014/main" id="{F308B93D-9B88-4212-8124-8A1D90B9427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9" name="テキスト ボックス 658">
          <a:extLst>
            <a:ext uri="{FF2B5EF4-FFF2-40B4-BE49-F238E27FC236}">
              <a16:creationId xmlns:a16="http://schemas.microsoft.com/office/drawing/2014/main" id="{31871511-A4F1-4E4A-9F91-27C1FBB98018}"/>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60" name="直線コネクタ 659">
          <a:extLst>
            <a:ext uri="{FF2B5EF4-FFF2-40B4-BE49-F238E27FC236}">
              <a16:creationId xmlns:a16="http://schemas.microsoft.com/office/drawing/2014/main" id="{FE02AB6C-BAD6-47E9-AE2E-DAE3F003137D}"/>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61" name="テキスト ボックス 660">
          <a:extLst>
            <a:ext uri="{FF2B5EF4-FFF2-40B4-BE49-F238E27FC236}">
              <a16:creationId xmlns:a16="http://schemas.microsoft.com/office/drawing/2014/main" id="{44EF6EC1-1604-4223-A2D3-573C1D02C864}"/>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2" name="直線コネクタ 661">
          <a:extLst>
            <a:ext uri="{FF2B5EF4-FFF2-40B4-BE49-F238E27FC236}">
              <a16:creationId xmlns:a16="http://schemas.microsoft.com/office/drawing/2014/main" id="{919CFE6A-A1AC-4EEB-9602-3945BA29B1A6}"/>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63" name="テキスト ボックス 662">
          <a:extLst>
            <a:ext uri="{FF2B5EF4-FFF2-40B4-BE49-F238E27FC236}">
              <a16:creationId xmlns:a16="http://schemas.microsoft.com/office/drawing/2014/main" id="{78A4F3A6-505D-4C00-B24F-046723A5B815}"/>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4" name="直線コネクタ 663">
          <a:extLst>
            <a:ext uri="{FF2B5EF4-FFF2-40B4-BE49-F238E27FC236}">
              <a16:creationId xmlns:a16="http://schemas.microsoft.com/office/drawing/2014/main" id="{591C6435-4150-4BF1-9560-6AD5FA995F7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65" name="テキスト ボックス 664">
          <a:extLst>
            <a:ext uri="{FF2B5EF4-FFF2-40B4-BE49-F238E27FC236}">
              <a16:creationId xmlns:a16="http://schemas.microsoft.com/office/drawing/2014/main" id="{0377CDDE-EC3A-40A2-90EC-E5A3ABF7C558}"/>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6" name="【学校施設】&#10;一人当たり面積グラフ枠">
          <a:extLst>
            <a:ext uri="{FF2B5EF4-FFF2-40B4-BE49-F238E27FC236}">
              <a16:creationId xmlns:a16="http://schemas.microsoft.com/office/drawing/2014/main" id="{A3DB5865-A731-44B8-A9E4-78C9CCFBEC1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97790</xdr:rowOff>
    </xdr:from>
    <xdr:to>
      <xdr:col>116</xdr:col>
      <xdr:colOff>62864</xdr:colOff>
      <xdr:row>63</xdr:row>
      <xdr:rowOff>30353</xdr:rowOff>
    </xdr:to>
    <xdr:cxnSp macro="">
      <xdr:nvCxnSpPr>
        <xdr:cNvPr id="667" name="直線コネクタ 666">
          <a:extLst>
            <a:ext uri="{FF2B5EF4-FFF2-40B4-BE49-F238E27FC236}">
              <a16:creationId xmlns:a16="http://schemas.microsoft.com/office/drawing/2014/main" id="{172B9F67-B6BD-4AF3-974B-FCF679A7BEBF}"/>
            </a:ext>
          </a:extLst>
        </xdr:cNvPr>
        <xdr:cNvCxnSpPr/>
      </xdr:nvCxnSpPr>
      <xdr:spPr>
        <a:xfrm flipV="1">
          <a:off x="22160864" y="9527540"/>
          <a:ext cx="0" cy="130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34180</xdr:rowOff>
    </xdr:from>
    <xdr:ext cx="469744" cy="259045"/>
    <xdr:sp macro="" textlink="">
      <xdr:nvSpPr>
        <xdr:cNvPr id="668" name="【学校施設】&#10;一人当たり面積最小値テキスト">
          <a:extLst>
            <a:ext uri="{FF2B5EF4-FFF2-40B4-BE49-F238E27FC236}">
              <a16:creationId xmlns:a16="http://schemas.microsoft.com/office/drawing/2014/main" id="{886C52FA-98FA-40D2-A4BD-329835154740}"/>
            </a:ext>
          </a:extLst>
        </xdr:cNvPr>
        <xdr:cNvSpPr txBox="1"/>
      </xdr:nvSpPr>
      <xdr:spPr>
        <a:xfrm>
          <a:off x="22199600" y="1083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30353</xdr:rowOff>
    </xdr:from>
    <xdr:to>
      <xdr:col>116</xdr:col>
      <xdr:colOff>152400</xdr:colOff>
      <xdr:row>63</xdr:row>
      <xdr:rowOff>30353</xdr:rowOff>
    </xdr:to>
    <xdr:cxnSp macro="">
      <xdr:nvCxnSpPr>
        <xdr:cNvPr id="669" name="直線コネクタ 668">
          <a:extLst>
            <a:ext uri="{FF2B5EF4-FFF2-40B4-BE49-F238E27FC236}">
              <a16:creationId xmlns:a16="http://schemas.microsoft.com/office/drawing/2014/main" id="{3E217F0A-AB0D-4590-9584-F3F53712366E}"/>
            </a:ext>
          </a:extLst>
        </xdr:cNvPr>
        <xdr:cNvCxnSpPr/>
      </xdr:nvCxnSpPr>
      <xdr:spPr>
        <a:xfrm>
          <a:off x="22072600" y="1083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44467</xdr:rowOff>
    </xdr:from>
    <xdr:ext cx="534377" cy="259045"/>
    <xdr:sp macro="" textlink="">
      <xdr:nvSpPr>
        <xdr:cNvPr id="670" name="【学校施設】&#10;一人当たり面積最大値テキスト">
          <a:extLst>
            <a:ext uri="{FF2B5EF4-FFF2-40B4-BE49-F238E27FC236}">
              <a16:creationId xmlns:a16="http://schemas.microsoft.com/office/drawing/2014/main" id="{E98197C4-4E59-47C8-A751-C108DCBAC83E}"/>
            </a:ext>
          </a:extLst>
        </xdr:cNvPr>
        <xdr:cNvSpPr txBox="1"/>
      </xdr:nvSpPr>
      <xdr:spPr>
        <a:xfrm>
          <a:off x="22199600" y="93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97790</xdr:rowOff>
    </xdr:from>
    <xdr:to>
      <xdr:col>116</xdr:col>
      <xdr:colOff>152400</xdr:colOff>
      <xdr:row>55</xdr:row>
      <xdr:rowOff>97790</xdr:rowOff>
    </xdr:to>
    <xdr:cxnSp macro="">
      <xdr:nvCxnSpPr>
        <xdr:cNvPr id="671" name="直線コネクタ 670">
          <a:extLst>
            <a:ext uri="{FF2B5EF4-FFF2-40B4-BE49-F238E27FC236}">
              <a16:creationId xmlns:a16="http://schemas.microsoft.com/office/drawing/2014/main" id="{AAA0C6DE-EF0F-42C3-BC6D-6B5C3A70707D}"/>
            </a:ext>
          </a:extLst>
        </xdr:cNvPr>
        <xdr:cNvCxnSpPr/>
      </xdr:nvCxnSpPr>
      <xdr:spPr>
        <a:xfrm>
          <a:off x="22072600" y="95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67454</xdr:rowOff>
    </xdr:from>
    <xdr:ext cx="469744" cy="259045"/>
    <xdr:sp macro="" textlink="">
      <xdr:nvSpPr>
        <xdr:cNvPr id="672" name="【学校施設】&#10;一人当たり面積平均値テキスト">
          <a:extLst>
            <a:ext uri="{FF2B5EF4-FFF2-40B4-BE49-F238E27FC236}">
              <a16:creationId xmlns:a16="http://schemas.microsoft.com/office/drawing/2014/main" id="{113FFEAC-798D-48E4-A667-27E44493C03A}"/>
            </a:ext>
          </a:extLst>
        </xdr:cNvPr>
        <xdr:cNvSpPr txBox="1"/>
      </xdr:nvSpPr>
      <xdr:spPr>
        <a:xfrm>
          <a:off x="22199600" y="10525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89027</xdr:rowOff>
    </xdr:from>
    <xdr:to>
      <xdr:col>116</xdr:col>
      <xdr:colOff>114300</xdr:colOff>
      <xdr:row>62</xdr:row>
      <xdr:rowOff>19177</xdr:rowOff>
    </xdr:to>
    <xdr:sp macro="" textlink="">
      <xdr:nvSpPr>
        <xdr:cNvPr id="673" name="フローチャート: 判断 672">
          <a:extLst>
            <a:ext uri="{FF2B5EF4-FFF2-40B4-BE49-F238E27FC236}">
              <a16:creationId xmlns:a16="http://schemas.microsoft.com/office/drawing/2014/main" id="{9426FE21-9088-4F9E-B96D-8DE3E26E6346}"/>
            </a:ext>
          </a:extLst>
        </xdr:cNvPr>
        <xdr:cNvSpPr/>
      </xdr:nvSpPr>
      <xdr:spPr>
        <a:xfrm>
          <a:off x="22110700" y="105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89535</xdr:rowOff>
    </xdr:from>
    <xdr:to>
      <xdr:col>112</xdr:col>
      <xdr:colOff>38100</xdr:colOff>
      <xdr:row>62</xdr:row>
      <xdr:rowOff>19685</xdr:rowOff>
    </xdr:to>
    <xdr:sp macro="" textlink="">
      <xdr:nvSpPr>
        <xdr:cNvPr id="674" name="フローチャート: 判断 673">
          <a:extLst>
            <a:ext uri="{FF2B5EF4-FFF2-40B4-BE49-F238E27FC236}">
              <a16:creationId xmlns:a16="http://schemas.microsoft.com/office/drawing/2014/main" id="{6D1FCE6E-C606-471D-82B0-E1D3127238C2}"/>
            </a:ext>
          </a:extLst>
        </xdr:cNvPr>
        <xdr:cNvSpPr/>
      </xdr:nvSpPr>
      <xdr:spPr>
        <a:xfrm>
          <a:off x="21272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108966</xdr:rowOff>
    </xdr:from>
    <xdr:to>
      <xdr:col>107</xdr:col>
      <xdr:colOff>101600</xdr:colOff>
      <xdr:row>62</xdr:row>
      <xdr:rowOff>39116</xdr:rowOff>
    </xdr:to>
    <xdr:sp macro="" textlink="">
      <xdr:nvSpPr>
        <xdr:cNvPr id="675" name="フローチャート: 判断 674">
          <a:extLst>
            <a:ext uri="{FF2B5EF4-FFF2-40B4-BE49-F238E27FC236}">
              <a16:creationId xmlns:a16="http://schemas.microsoft.com/office/drawing/2014/main" id="{855F9B91-84AF-400E-B551-E71D39FB53BE}"/>
            </a:ext>
          </a:extLst>
        </xdr:cNvPr>
        <xdr:cNvSpPr/>
      </xdr:nvSpPr>
      <xdr:spPr>
        <a:xfrm>
          <a:off x="20383500" y="1056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23876</xdr:rowOff>
    </xdr:from>
    <xdr:to>
      <xdr:col>102</xdr:col>
      <xdr:colOff>165100</xdr:colOff>
      <xdr:row>61</xdr:row>
      <xdr:rowOff>125476</xdr:rowOff>
    </xdr:to>
    <xdr:sp macro="" textlink="">
      <xdr:nvSpPr>
        <xdr:cNvPr id="676" name="フローチャート: 判断 675">
          <a:extLst>
            <a:ext uri="{FF2B5EF4-FFF2-40B4-BE49-F238E27FC236}">
              <a16:creationId xmlns:a16="http://schemas.microsoft.com/office/drawing/2014/main" id="{E10AF4AF-6158-4653-813D-A8D1FF170E26}"/>
            </a:ext>
          </a:extLst>
        </xdr:cNvPr>
        <xdr:cNvSpPr/>
      </xdr:nvSpPr>
      <xdr:spPr>
        <a:xfrm>
          <a:off x="19494500" y="104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58801</xdr:rowOff>
    </xdr:from>
    <xdr:to>
      <xdr:col>98</xdr:col>
      <xdr:colOff>38100</xdr:colOff>
      <xdr:row>61</xdr:row>
      <xdr:rowOff>160401</xdr:rowOff>
    </xdr:to>
    <xdr:sp macro="" textlink="">
      <xdr:nvSpPr>
        <xdr:cNvPr id="677" name="フローチャート: 判断 676">
          <a:extLst>
            <a:ext uri="{FF2B5EF4-FFF2-40B4-BE49-F238E27FC236}">
              <a16:creationId xmlns:a16="http://schemas.microsoft.com/office/drawing/2014/main" id="{25070150-B2CC-4AB5-9DBF-C6DB7719F454}"/>
            </a:ext>
          </a:extLst>
        </xdr:cNvPr>
        <xdr:cNvSpPr/>
      </xdr:nvSpPr>
      <xdr:spPr>
        <a:xfrm>
          <a:off x="18605500" y="1051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8" name="テキスト ボックス 677">
          <a:extLst>
            <a:ext uri="{FF2B5EF4-FFF2-40B4-BE49-F238E27FC236}">
              <a16:creationId xmlns:a16="http://schemas.microsoft.com/office/drawing/2014/main" id="{40200A81-CC39-493D-9615-C54A17875EF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9" name="テキスト ボックス 678">
          <a:extLst>
            <a:ext uri="{FF2B5EF4-FFF2-40B4-BE49-F238E27FC236}">
              <a16:creationId xmlns:a16="http://schemas.microsoft.com/office/drawing/2014/main" id="{40FA89DA-B420-4D6B-989F-6A56B418C8B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0" name="テキスト ボックス 679">
          <a:extLst>
            <a:ext uri="{FF2B5EF4-FFF2-40B4-BE49-F238E27FC236}">
              <a16:creationId xmlns:a16="http://schemas.microsoft.com/office/drawing/2014/main" id="{CC3DE0CE-4B9E-4409-951F-68D2CB6D44D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1" name="テキスト ボックス 680">
          <a:extLst>
            <a:ext uri="{FF2B5EF4-FFF2-40B4-BE49-F238E27FC236}">
              <a16:creationId xmlns:a16="http://schemas.microsoft.com/office/drawing/2014/main" id="{A7FAD51F-F622-44B4-A22B-CE879373F3E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2" name="テキスト ボックス 681">
          <a:extLst>
            <a:ext uri="{FF2B5EF4-FFF2-40B4-BE49-F238E27FC236}">
              <a16:creationId xmlns:a16="http://schemas.microsoft.com/office/drawing/2014/main" id="{DD015DB7-7E8C-4DDA-8947-AAADBAC5806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106934</xdr:rowOff>
    </xdr:from>
    <xdr:to>
      <xdr:col>116</xdr:col>
      <xdr:colOff>114300</xdr:colOff>
      <xdr:row>58</xdr:row>
      <xdr:rowOff>37084</xdr:rowOff>
    </xdr:to>
    <xdr:sp macro="" textlink="">
      <xdr:nvSpPr>
        <xdr:cNvPr id="683" name="楕円 682">
          <a:extLst>
            <a:ext uri="{FF2B5EF4-FFF2-40B4-BE49-F238E27FC236}">
              <a16:creationId xmlns:a16="http://schemas.microsoft.com/office/drawing/2014/main" id="{378B25ED-8A8F-4D4F-96AB-4606A02C4BA3}"/>
            </a:ext>
          </a:extLst>
        </xdr:cNvPr>
        <xdr:cNvSpPr/>
      </xdr:nvSpPr>
      <xdr:spPr>
        <a:xfrm>
          <a:off x="22110700" y="987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129811</xdr:rowOff>
    </xdr:from>
    <xdr:ext cx="469744" cy="259045"/>
    <xdr:sp macro="" textlink="">
      <xdr:nvSpPr>
        <xdr:cNvPr id="684" name="【学校施設】&#10;一人当たり面積該当値テキスト">
          <a:extLst>
            <a:ext uri="{FF2B5EF4-FFF2-40B4-BE49-F238E27FC236}">
              <a16:creationId xmlns:a16="http://schemas.microsoft.com/office/drawing/2014/main" id="{B1E07365-BC21-435E-8B40-903742AA4E8D}"/>
            </a:ext>
          </a:extLst>
        </xdr:cNvPr>
        <xdr:cNvSpPr txBox="1"/>
      </xdr:nvSpPr>
      <xdr:spPr>
        <a:xfrm>
          <a:off x="22199600" y="973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140335</xdr:rowOff>
    </xdr:from>
    <xdr:to>
      <xdr:col>112</xdr:col>
      <xdr:colOff>38100</xdr:colOff>
      <xdr:row>59</xdr:row>
      <xdr:rowOff>70485</xdr:rowOff>
    </xdr:to>
    <xdr:sp macro="" textlink="">
      <xdr:nvSpPr>
        <xdr:cNvPr id="685" name="楕円 684">
          <a:extLst>
            <a:ext uri="{FF2B5EF4-FFF2-40B4-BE49-F238E27FC236}">
              <a16:creationId xmlns:a16="http://schemas.microsoft.com/office/drawing/2014/main" id="{C98ACFEA-2A70-4EB9-9C95-4BC76E26A880}"/>
            </a:ext>
          </a:extLst>
        </xdr:cNvPr>
        <xdr:cNvSpPr/>
      </xdr:nvSpPr>
      <xdr:spPr>
        <a:xfrm>
          <a:off x="21272500" y="1008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157734</xdr:rowOff>
    </xdr:from>
    <xdr:to>
      <xdr:col>116</xdr:col>
      <xdr:colOff>63500</xdr:colOff>
      <xdr:row>59</xdr:row>
      <xdr:rowOff>19685</xdr:rowOff>
    </xdr:to>
    <xdr:cxnSp macro="">
      <xdr:nvCxnSpPr>
        <xdr:cNvPr id="686" name="直線コネクタ 685">
          <a:extLst>
            <a:ext uri="{FF2B5EF4-FFF2-40B4-BE49-F238E27FC236}">
              <a16:creationId xmlns:a16="http://schemas.microsoft.com/office/drawing/2014/main" id="{7311F1CA-44E6-45A7-88B3-7A8E85CCBBAB}"/>
            </a:ext>
          </a:extLst>
        </xdr:cNvPr>
        <xdr:cNvCxnSpPr/>
      </xdr:nvCxnSpPr>
      <xdr:spPr>
        <a:xfrm flipV="1">
          <a:off x="21323300" y="9930384"/>
          <a:ext cx="838200" cy="20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136652</xdr:rowOff>
    </xdr:from>
    <xdr:to>
      <xdr:col>107</xdr:col>
      <xdr:colOff>101600</xdr:colOff>
      <xdr:row>59</xdr:row>
      <xdr:rowOff>66802</xdr:rowOff>
    </xdr:to>
    <xdr:sp macro="" textlink="">
      <xdr:nvSpPr>
        <xdr:cNvPr id="687" name="楕円 686">
          <a:extLst>
            <a:ext uri="{FF2B5EF4-FFF2-40B4-BE49-F238E27FC236}">
              <a16:creationId xmlns:a16="http://schemas.microsoft.com/office/drawing/2014/main" id="{D0FDAC87-E260-425C-85E9-0C6C7936CD60}"/>
            </a:ext>
          </a:extLst>
        </xdr:cNvPr>
        <xdr:cNvSpPr/>
      </xdr:nvSpPr>
      <xdr:spPr>
        <a:xfrm>
          <a:off x="20383500" y="1008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16002</xdr:rowOff>
    </xdr:from>
    <xdr:to>
      <xdr:col>111</xdr:col>
      <xdr:colOff>177800</xdr:colOff>
      <xdr:row>59</xdr:row>
      <xdr:rowOff>19685</xdr:rowOff>
    </xdr:to>
    <xdr:cxnSp macro="">
      <xdr:nvCxnSpPr>
        <xdr:cNvPr id="688" name="直線コネクタ 687">
          <a:extLst>
            <a:ext uri="{FF2B5EF4-FFF2-40B4-BE49-F238E27FC236}">
              <a16:creationId xmlns:a16="http://schemas.microsoft.com/office/drawing/2014/main" id="{88AEB8E7-2CCA-41EA-A8EA-165CA57CD15A}"/>
            </a:ext>
          </a:extLst>
        </xdr:cNvPr>
        <xdr:cNvCxnSpPr/>
      </xdr:nvCxnSpPr>
      <xdr:spPr>
        <a:xfrm>
          <a:off x="20434300" y="10131552"/>
          <a:ext cx="8890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63119</xdr:rowOff>
    </xdr:from>
    <xdr:to>
      <xdr:col>102</xdr:col>
      <xdr:colOff>165100</xdr:colOff>
      <xdr:row>58</xdr:row>
      <xdr:rowOff>164719</xdr:rowOff>
    </xdr:to>
    <xdr:sp macro="" textlink="">
      <xdr:nvSpPr>
        <xdr:cNvPr id="689" name="楕円 688">
          <a:extLst>
            <a:ext uri="{FF2B5EF4-FFF2-40B4-BE49-F238E27FC236}">
              <a16:creationId xmlns:a16="http://schemas.microsoft.com/office/drawing/2014/main" id="{0ED26E81-943E-4076-8C42-8E6502E478D8}"/>
            </a:ext>
          </a:extLst>
        </xdr:cNvPr>
        <xdr:cNvSpPr/>
      </xdr:nvSpPr>
      <xdr:spPr>
        <a:xfrm>
          <a:off x="19494500" y="1000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113919</xdr:rowOff>
    </xdr:from>
    <xdr:to>
      <xdr:col>107</xdr:col>
      <xdr:colOff>50800</xdr:colOff>
      <xdr:row>59</xdr:row>
      <xdr:rowOff>16002</xdr:rowOff>
    </xdr:to>
    <xdr:cxnSp macro="">
      <xdr:nvCxnSpPr>
        <xdr:cNvPr id="690" name="直線コネクタ 689">
          <a:extLst>
            <a:ext uri="{FF2B5EF4-FFF2-40B4-BE49-F238E27FC236}">
              <a16:creationId xmlns:a16="http://schemas.microsoft.com/office/drawing/2014/main" id="{8CBD9826-6A9E-47A6-82CC-35B90653C7DF}"/>
            </a:ext>
          </a:extLst>
        </xdr:cNvPr>
        <xdr:cNvCxnSpPr/>
      </xdr:nvCxnSpPr>
      <xdr:spPr>
        <a:xfrm>
          <a:off x="19545300" y="10058019"/>
          <a:ext cx="8890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112268</xdr:rowOff>
    </xdr:from>
    <xdr:to>
      <xdr:col>98</xdr:col>
      <xdr:colOff>38100</xdr:colOff>
      <xdr:row>58</xdr:row>
      <xdr:rowOff>42418</xdr:rowOff>
    </xdr:to>
    <xdr:sp macro="" textlink="">
      <xdr:nvSpPr>
        <xdr:cNvPr id="691" name="楕円 690">
          <a:extLst>
            <a:ext uri="{FF2B5EF4-FFF2-40B4-BE49-F238E27FC236}">
              <a16:creationId xmlns:a16="http://schemas.microsoft.com/office/drawing/2014/main" id="{8A7CCAF5-828C-46B7-9D20-A6C9D905F4FF}"/>
            </a:ext>
          </a:extLst>
        </xdr:cNvPr>
        <xdr:cNvSpPr/>
      </xdr:nvSpPr>
      <xdr:spPr>
        <a:xfrm>
          <a:off x="18605500" y="988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163068</xdr:rowOff>
    </xdr:from>
    <xdr:to>
      <xdr:col>102</xdr:col>
      <xdr:colOff>114300</xdr:colOff>
      <xdr:row>58</xdr:row>
      <xdr:rowOff>113919</xdr:rowOff>
    </xdr:to>
    <xdr:cxnSp macro="">
      <xdr:nvCxnSpPr>
        <xdr:cNvPr id="692" name="直線コネクタ 691">
          <a:extLst>
            <a:ext uri="{FF2B5EF4-FFF2-40B4-BE49-F238E27FC236}">
              <a16:creationId xmlns:a16="http://schemas.microsoft.com/office/drawing/2014/main" id="{EAE81E1F-208C-4373-AA43-BCF2E89862DB}"/>
            </a:ext>
          </a:extLst>
        </xdr:cNvPr>
        <xdr:cNvCxnSpPr/>
      </xdr:nvCxnSpPr>
      <xdr:spPr>
        <a:xfrm>
          <a:off x="18656300" y="9935718"/>
          <a:ext cx="889000" cy="1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10812</xdr:rowOff>
    </xdr:from>
    <xdr:ext cx="469744" cy="259045"/>
    <xdr:sp macro="" textlink="">
      <xdr:nvSpPr>
        <xdr:cNvPr id="693" name="n_1aveValue【学校施設】&#10;一人当たり面積">
          <a:extLst>
            <a:ext uri="{FF2B5EF4-FFF2-40B4-BE49-F238E27FC236}">
              <a16:creationId xmlns:a16="http://schemas.microsoft.com/office/drawing/2014/main" id="{57B3A905-1506-45B3-A6FB-DCABBAD60CFA}"/>
            </a:ext>
          </a:extLst>
        </xdr:cNvPr>
        <xdr:cNvSpPr txBox="1"/>
      </xdr:nvSpPr>
      <xdr:spPr>
        <a:xfrm>
          <a:off x="21075727" y="106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30243</xdr:rowOff>
    </xdr:from>
    <xdr:ext cx="469744" cy="259045"/>
    <xdr:sp macro="" textlink="">
      <xdr:nvSpPr>
        <xdr:cNvPr id="694" name="n_2aveValue【学校施設】&#10;一人当たり面積">
          <a:extLst>
            <a:ext uri="{FF2B5EF4-FFF2-40B4-BE49-F238E27FC236}">
              <a16:creationId xmlns:a16="http://schemas.microsoft.com/office/drawing/2014/main" id="{010C2F7A-42A5-48A9-BF7C-16258256F84A}"/>
            </a:ext>
          </a:extLst>
        </xdr:cNvPr>
        <xdr:cNvSpPr txBox="1"/>
      </xdr:nvSpPr>
      <xdr:spPr>
        <a:xfrm>
          <a:off x="20199427" y="1066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116603</xdr:rowOff>
    </xdr:from>
    <xdr:ext cx="469744" cy="259045"/>
    <xdr:sp macro="" textlink="">
      <xdr:nvSpPr>
        <xdr:cNvPr id="695" name="n_3aveValue【学校施設】&#10;一人当たり面積">
          <a:extLst>
            <a:ext uri="{FF2B5EF4-FFF2-40B4-BE49-F238E27FC236}">
              <a16:creationId xmlns:a16="http://schemas.microsoft.com/office/drawing/2014/main" id="{1D6C8712-C6FA-4B72-9010-E9447D81ACC4}"/>
            </a:ext>
          </a:extLst>
        </xdr:cNvPr>
        <xdr:cNvSpPr txBox="1"/>
      </xdr:nvSpPr>
      <xdr:spPr>
        <a:xfrm>
          <a:off x="19310427" y="1057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151528</xdr:rowOff>
    </xdr:from>
    <xdr:ext cx="469744" cy="259045"/>
    <xdr:sp macro="" textlink="">
      <xdr:nvSpPr>
        <xdr:cNvPr id="696" name="n_4aveValue【学校施設】&#10;一人当たり面積">
          <a:extLst>
            <a:ext uri="{FF2B5EF4-FFF2-40B4-BE49-F238E27FC236}">
              <a16:creationId xmlns:a16="http://schemas.microsoft.com/office/drawing/2014/main" id="{822FD15F-7867-4054-847A-72460A9371A4}"/>
            </a:ext>
          </a:extLst>
        </xdr:cNvPr>
        <xdr:cNvSpPr txBox="1"/>
      </xdr:nvSpPr>
      <xdr:spPr>
        <a:xfrm>
          <a:off x="18421427" y="1060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87012</xdr:rowOff>
    </xdr:from>
    <xdr:ext cx="469744" cy="259045"/>
    <xdr:sp macro="" textlink="">
      <xdr:nvSpPr>
        <xdr:cNvPr id="697" name="n_1mainValue【学校施設】&#10;一人当たり面積">
          <a:extLst>
            <a:ext uri="{FF2B5EF4-FFF2-40B4-BE49-F238E27FC236}">
              <a16:creationId xmlns:a16="http://schemas.microsoft.com/office/drawing/2014/main" id="{53FE3AA8-70F9-493B-B91C-7F2EB1E7C5A2}"/>
            </a:ext>
          </a:extLst>
        </xdr:cNvPr>
        <xdr:cNvSpPr txBox="1"/>
      </xdr:nvSpPr>
      <xdr:spPr>
        <a:xfrm>
          <a:off x="21075727" y="985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83329</xdr:rowOff>
    </xdr:from>
    <xdr:ext cx="469744" cy="259045"/>
    <xdr:sp macro="" textlink="">
      <xdr:nvSpPr>
        <xdr:cNvPr id="698" name="n_2mainValue【学校施設】&#10;一人当たり面積">
          <a:extLst>
            <a:ext uri="{FF2B5EF4-FFF2-40B4-BE49-F238E27FC236}">
              <a16:creationId xmlns:a16="http://schemas.microsoft.com/office/drawing/2014/main" id="{48400DBA-8A41-4464-8006-704FA128869A}"/>
            </a:ext>
          </a:extLst>
        </xdr:cNvPr>
        <xdr:cNvSpPr txBox="1"/>
      </xdr:nvSpPr>
      <xdr:spPr>
        <a:xfrm>
          <a:off x="20199427" y="985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9796</xdr:rowOff>
    </xdr:from>
    <xdr:ext cx="469744" cy="259045"/>
    <xdr:sp macro="" textlink="">
      <xdr:nvSpPr>
        <xdr:cNvPr id="699" name="n_3mainValue【学校施設】&#10;一人当たり面積">
          <a:extLst>
            <a:ext uri="{FF2B5EF4-FFF2-40B4-BE49-F238E27FC236}">
              <a16:creationId xmlns:a16="http://schemas.microsoft.com/office/drawing/2014/main" id="{4B7C8CE8-A0CD-4EA7-B69B-3CF26DD77B6E}"/>
            </a:ext>
          </a:extLst>
        </xdr:cNvPr>
        <xdr:cNvSpPr txBox="1"/>
      </xdr:nvSpPr>
      <xdr:spPr>
        <a:xfrm>
          <a:off x="19310427" y="978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58945</xdr:rowOff>
    </xdr:from>
    <xdr:ext cx="469744" cy="259045"/>
    <xdr:sp macro="" textlink="">
      <xdr:nvSpPr>
        <xdr:cNvPr id="700" name="n_4mainValue【学校施設】&#10;一人当たり面積">
          <a:extLst>
            <a:ext uri="{FF2B5EF4-FFF2-40B4-BE49-F238E27FC236}">
              <a16:creationId xmlns:a16="http://schemas.microsoft.com/office/drawing/2014/main" id="{B9968BC1-66BF-428C-A4FB-FF4641E3F5D4}"/>
            </a:ext>
          </a:extLst>
        </xdr:cNvPr>
        <xdr:cNvSpPr txBox="1"/>
      </xdr:nvSpPr>
      <xdr:spPr>
        <a:xfrm>
          <a:off x="18421427" y="966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1" name="正方形/長方形 700">
          <a:extLst>
            <a:ext uri="{FF2B5EF4-FFF2-40B4-BE49-F238E27FC236}">
              <a16:creationId xmlns:a16="http://schemas.microsoft.com/office/drawing/2014/main" id="{86D8C6DE-7CEA-4B58-AB02-CA48EBA8A6A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2" name="正方形/長方形 701">
          <a:extLst>
            <a:ext uri="{FF2B5EF4-FFF2-40B4-BE49-F238E27FC236}">
              <a16:creationId xmlns:a16="http://schemas.microsoft.com/office/drawing/2014/main" id="{F24D02D9-B624-4963-B40C-39C27196A41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3" name="正方形/長方形 702">
          <a:extLst>
            <a:ext uri="{FF2B5EF4-FFF2-40B4-BE49-F238E27FC236}">
              <a16:creationId xmlns:a16="http://schemas.microsoft.com/office/drawing/2014/main" id="{501AFC06-8C9A-479E-A66C-9F90AA1AB6D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4" name="正方形/長方形 703">
          <a:extLst>
            <a:ext uri="{FF2B5EF4-FFF2-40B4-BE49-F238E27FC236}">
              <a16:creationId xmlns:a16="http://schemas.microsoft.com/office/drawing/2014/main" id="{40FC7335-9442-4163-9B3E-1CBB854CE8C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5" name="正方形/長方形 704">
          <a:extLst>
            <a:ext uri="{FF2B5EF4-FFF2-40B4-BE49-F238E27FC236}">
              <a16:creationId xmlns:a16="http://schemas.microsoft.com/office/drawing/2014/main" id="{07334B81-2556-4BA1-8CFD-E4069BD2614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6" name="正方形/長方形 705">
          <a:extLst>
            <a:ext uri="{FF2B5EF4-FFF2-40B4-BE49-F238E27FC236}">
              <a16:creationId xmlns:a16="http://schemas.microsoft.com/office/drawing/2014/main" id="{EF24A5B6-DE50-400D-8979-6C5D8B3A5A0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7" name="正方形/長方形 706">
          <a:extLst>
            <a:ext uri="{FF2B5EF4-FFF2-40B4-BE49-F238E27FC236}">
              <a16:creationId xmlns:a16="http://schemas.microsoft.com/office/drawing/2014/main" id="{467F1F10-666B-47F8-9618-DF08918EE8F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8" name="正方形/長方形 707">
          <a:extLst>
            <a:ext uri="{FF2B5EF4-FFF2-40B4-BE49-F238E27FC236}">
              <a16:creationId xmlns:a16="http://schemas.microsoft.com/office/drawing/2014/main" id="{91834848-2BF1-4307-9517-CC4B9A9F96B8}"/>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09" name="正方形/長方形 708">
          <a:extLst>
            <a:ext uri="{FF2B5EF4-FFF2-40B4-BE49-F238E27FC236}">
              <a16:creationId xmlns:a16="http://schemas.microsoft.com/office/drawing/2014/main" id="{6D51770E-F7D8-4466-80CB-67E2936B4F4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0" name="正方形/長方形 709">
          <a:extLst>
            <a:ext uri="{FF2B5EF4-FFF2-40B4-BE49-F238E27FC236}">
              <a16:creationId xmlns:a16="http://schemas.microsoft.com/office/drawing/2014/main" id="{E7185F85-4828-4184-83E0-4EFA03B560D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1" name="正方形/長方形 710">
          <a:extLst>
            <a:ext uri="{FF2B5EF4-FFF2-40B4-BE49-F238E27FC236}">
              <a16:creationId xmlns:a16="http://schemas.microsoft.com/office/drawing/2014/main" id="{F026269E-3686-4C75-8447-C359D592170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2" name="正方形/長方形 711">
          <a:extLst>
            <a:ext uri="{FF2B5EF4-FFF2-40B4-BE49-F238E27FC236}">
              <a16:creationId xmlns:a16="http://schemas.microsoft.com/office/drawing/2014/main" id="{279E81CD-F7BE-445C-B030-01D48C763DC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3" name="正方形/長方形 712">
          <a:extLst>
            <a:ext uri="{FF2B5EF4-FFF2-40B4-BE49-F238E27FC236}">
              <a16:creationId xmlns:a16="http://schemas.microsoft.com/office/drawing/2014/main" id="{D053A6C1-99B8-4617-9F48-9D3219CF10D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4" name="正方形/長方形 713">
          <a:extLst>
            <a:ext uri="{FF2B5EF4-FFF2-40B4-BE49-F238E27FC236}">
              <a16:creationId xmlns:a16="http://schemas.microsoft.com/office/drawing/2014/main" id="{9486CB51-8A8B-45B5-BE10-0A2FCBA01FC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5" name="正方形/長方形 714">
          <a:extLst>
            <a:ext uri="{FF2B5EF4-FFF2-40B4-BE49-F238E27FC236}">
              <a16:creationId xmlns:a16="http://schemas.microsoft.com/office/drawing/2014/main" id="{C35CB522-4D71-4AFD-AAB1-4A324C048C7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6" name="正方形/長方形 715">
          <a:extLst>
            <a:ext uri="{FF2B5EF4-FFF2-40B4-BE49-F238E27FC236}">
              <a16:creationId xmlns:a16="http://schemas.microsoft.com/office/drawing/2014/main" id="{E9317838-BAEA-4D9D-8EF1-F78122A70417}"/>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17" name="正方形/長方形 716">
          <a:extLst>
            <a:ext uri="{FF2B5EF4-FFF2-40B4-BE49-F238E27FC236}">
              <a16:creationId xmlns:a16="http://schemas.microsoft.com/office/drawing/2014/main" id="{A79AD75F-8522-46E2-9046-8225403334E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8" name="正方形/長方形 717">
          <a:extLst>
            <a:ext uri="{FF2B5EF4-FFF2-40B4-BE49-F238E27FC236}">
              <a16:creationId xmlns:a16="http://schemas.microsoft.com/office/drawing/2014/main" id="{8D40A351-128F-48AC-A046-80F9484F0FC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9" name="正方形/長方形 718">
          <a:extLst>
            <a:ext uri="{FF2B5EF4-FFF2-40B4-BE49-F238E27FC236}">
              <a16:creationId xmlns:a16="http://schemas.microsoft.com/office/drawing/2014/main" id="{78AD6C47-0FBE-4C95-A2C2-B704C5B12EA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0" name="正方形/長方形 719">
          <a:extLst>
            <a:ext uri="{FF2B5EF4-FFF2-40B4-BE49-F238E27FC236}">
              <a16:creationId xmlns:a16="http://schemas.microsoft.com/office/drawing/2014/main" id="{1CFD1E5F-BF13-4BC3-9F8E-930B8DCD24F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1" name="正方形/長方形 720">
          <a:extLst>
            <a:ext uri="{FF2B5EF4-FFF2-40B4-BE49-F238E27FC236}">
              <a16:creationId xmlns:a16="http://schemas.microsoft.com/office/drawing/2014/main" id="{10980D27-A63D-4069-9E7A-122E18492B4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2" name="正方形/長方形 721">
          <a:extLst>
            <a:ext uri="{FF2B5EF4-FFF2-40B4-BE49-F238E27FC236}">
              <a16:creationId xmlns:a16="http://schemas.microsoft.com/office/drawing/2014/main" id="{40F6876F-0C15-4B65-8CB3-1071B12D7B8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3" name="正方形/長方形 722">
          <a:extLst>
            <a:ext uri="{FF2B5EF4-FFF2-40B4-BE49-F238E27FC236}">
              <a16:creationId xmlns:a16="http://schemas.microsoft.com/office/drawing/2014/main" id="{A019D7BA-BD40-4E63-8AAC-6D50873CBDB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4" name="正方形/長方形 723">
          <a:extLst>
            <a:ext uri="{FF2B5EF4-FFF2-40B4-BE49-F238E27FC236}">
              <a16:creationId xmlns:a16="http://schemas.microsoft.com/office/drawing/2014/main" id="{703B4A77-416B-440D-A937-89D3412C138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5" name="テキスト ボックス 724">
          <a:extLst>
            <a:ext uri="{FF2B5EF4-FFF2-40B4-BE49-F238E27FC236}">
              <a16:creationId xmlns:a16="http://schemas.microsoft.com/office/drawing/2014/main" id="{C65C6AFD-5905-4186-B5B5-0BD3427099B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6" name="直線コネクタ 725">
          <a:extLst>
            <a:ext uri="{FF2B5EF4-FFF2-40B4-BE49-F238E27FC236}">
              <a16:creationId xmlns:a16="http://schemas.microsoft.com/office/drawing/2014/main" id="{FFD3E0AA-B900-4AC8-9480-863F3541E77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7" name="テキスト ボックス 726">
          <a:extLst>
            <a:ext uri="{FF2B5EF4-FFF2-40B4-BE49-F238E27FC236}">
              <a16:creationId xmlns:a16="http://schemas.microsoft.com/office/drawing/2014/main" id="{AA287E1E-6828-43F4-80CB-875073CF162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8" name="直線コネクタ 727">
          <a:extLst>
            <a:ext uri="{FF2B5EF4-FFF2-40B4-BE49-F238E27FC236}">
              <a16:creationId xmlns:a16="http://schemas.microsoft.com/office/drawing/2014/main" id="{BC99AA80-FFAA-43B5-91E1-85F67F58DBB4}"/>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29" name="テキスト ボックス 728">
          <a:extLst>
            <a:ext uri="{FF2B5EF4-FFF2-40B4-BE49-F238E27FC236}">
              <a16:creationId xmlns:a16="http://schemas.microsoft.com/office/drawing/2014/main" id="{31682167-7083-4EF0-8691-2FEB33DA6B67}"/>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0" name="直線コネクタ 729">
          <a:extLst>
            <a:ext uri="{FF2B5EF4-FFF2-40B4-BE49-F238E27FC236}">
              <a16:creationId xmlns:a16="http://schemas.microsoft.com/office/drawing/2014/main" id="{045ACF58-7EF0-43EB-930F-CFE319B7804A}"/>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1" name="テキスト ボックス 730">
          <a:extLst>
            <a:ext uri="{FF2B5EF4-FFF2-40B4-BE49-F238E27FC236}">
              <a16:creationId xmlns:a16="http://schemas.microsoft.com/office/drawing/2014/main" id="{4F1E0099-5BB2-4ECA-B857-DD6CC4028D4F}"/>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2" name="直線コネクタ 731">
          <a:extLst>
            <a:ext uri="{FF2B5EF4-FFF2-40B4-BE49-F238E27FC236}">
              <a16:creationId xmlns:a16="http://schemas.microsoft.com/office/drawing/2014/main" id="{7DD33A83-9005-4EE3-A515-A755FBFC9E22}"/>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3" name="テキスト ボックス 732">
          <a:extLst>
            <a:ext uri="{FF2B5EF4-FFF2-40B4-BE49-F238E27FC236}">
              <a16:creationId xmlns:a16="http://schemas.microsoft.com/office/drawing/2014/main" id="{B0FA8DB8-B621-4BA7-BD48-B67D26FB1AA8}"/>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4" name="直線コネクタ 733">
          <a:extLst>
            <a:ext uri="{FF2B5EF4-FFF2-40B4-BE49-F238E27FC236}">
              <a16:creationId xmlns:a16="http://schemas.microsoft.com/office/drawing/2014/main" id="{97C42DF3-4FFC-4D1D-8218-39A54A3D6242}"/>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5" name="テキスト ボックス 734">
          <a:extLst>
            <a:ext uri="{FF2B5EF4-FFF2-40B4-BE49-F238E27FC236}">
              <a16:creationId xmlns:a16="http://schemas.microsoft.com/office/drawing/2014/main" id="{AC1E828E-5BC7-432A-9076-4FFF066C4D8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6" name="直線コネクタ 735">
          <a:extLst>
            <a:ext uri="{FF2B5EF4-FFF2-40B4-BE49-F238E27FC236}">
              <a16:creationId xmlns:a16="http://schemas.microsoft.com/office/drawing/2014/main" id="{585682F0-05B8-4485-873C-09539ECA9F42}"/>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37" name="テキスト ボックス 736">
          <a:extLst>
            <a:ext uri="{FF2B5EF4-FFF2-40B4-BE49-F238E27FC236}">
              <a16:creationId xmlns:a16="http://schemas.microsoft.com/office/drawing/2014/main" id="{1B41F18F-11EC-4536-951E-1C3B0AC2E127}"/>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8" name="直線コネクタ 737">
          <a:extLst>
            <a:ext uri="{FF2B5EF4-FFF2-40B4-BE49-F238E27FC236}">
              <a16:creationId xmlns:a16="http://schemas.microsoft.com/office/drawing/2014/main" id="{0165F947-AF2E-426A-828F-12D192A5F92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39" name="テキスト ボックス 738">
          <a:extLst>
            <a:ext uri="{FF2B5EF4-FFF2-40B4-BE49-F238E27FC236}">
              <a16:creationId xmlns:a16="http://schemas.microsoft.com/office/drawing/2014/main" id="{71C9C774-2FBE-4AC0-AC96-CE42255CDD8E}"/>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0" name="【公民館】&#10;有形固定資産減価償却率グラフ枠">
          <a:extLst>
            <a:ext uri="{FF2B5EF4-FFF2-40B4-BE49-F238E27FC236}">
              <a16:creationId xmlns:a16="http://schemas.microsoft.com/office/drawing/2014/main" id="{BA7CCB2D-B02E-40C5-8D55-B299471B8C8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38100</xdr:rowOff>
    </xdr:from>
    <xdr:to>
      <xdr:col>85</xdr:col>
      <xdr:colOff>126364</xdr:colOff>
      <xdr:row>108</xdr:row>
      <xdr:rowOff>152400</xdr:rowOff>
    </xdr:to>
    <xdr:cxnSp macro="">
      <xdr:nvCxnSpPr>
        <xdr:cNvPr id="741" name="直線コネクタ 740">
          <a:extLst>
            <a:ext uri="{FF2B5EF4-FFF2-40B4-BE49-F238E27FC236}">
              <a16:creationId xmlns:a16="http://schemas.microsoft.com/office/drawing/2014/main" id="{746CA26F-8327-4099-AAA7-32E2A558B482}"/>
            </a:ext>
          </a:extLst>
        </xdr:cNvPr>
        <xdr:cNvCxnSpPr/>
      </xdr:nvCxnSpPr>
      <xdr:spPr>
        <a:xfrm flipV="1">
          <a:off x="16318864" y="1718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42" name="【公民館】&#10;有形固定資産減価償却率最小値テキスト">
          <a:extLst>
            <a:ext uri="{FF2B5EF4-FFF2-40B4-BE49-F238E27FC236}">
              <a16:creationId xmlns:a16="http://schemas.microsoft.com/office/drawing/2014/main" id="{730B38B6-C27C-442E-A664-97E0E5D2A133}"/>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43" name="直線コネクタ 742">
          <a:extLst>
            <a:ext uri="{FF2B5EF4-FFF2-40B4-BE49-F238E27FC236}">
              <a16:creationId xmlns:a16="http://schemas.microsoft.com/office/drawing/2014/main" id="{943F62E1-0A65-464F-ABD2-01E1C95E2371}"/>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156227</xdr:rowOff>
    </xdr:from>
    <xdr:ext cx="405111" cy="259045"/>
    <xdr:sp macro="" textlink="">
      <xdr:nvSpPr>
        <xdr:cNvPr id="744" name="【公民館】&#10;有形固定資産減価償却率最大値テキスト">
          <a:extLst>
            <a:ext uri="{FF2B5EF4-FFF2-40B4-BE49-F238E27FC236}">
              <a16:creationId xmlns:a16="http://schemas.microsoft.com/office/drawing/2014/main" id="{E28D5DF1-2997-40D4-A0E6-88C7F0CE4BDE}"/>
            </a:ext>
          </a:extLst>
        </xdr:cNvPr>
        <xdr:cNvSpPr txBox="1"/>
      </xdr:nvSpPr>
      <xdr:spPr>
        <a:xfrm>
          <a:off x="16357600" y="1695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38100</xdr:rowOff>
    </xdr:from>
    <xdr:to>
      <xdr:col>86</xdr:col>
      <xdr:colOff>25400</xdr:colOff>
      <xdr:row>100</xdr:row>
      <xdr:rowOff>38100</xdr:rowOff>
    </xdr:to>
    <xdr:cxnSp macro="">
      <xdr:nvCxnSpPr>
        <xdr:cNvPr id="745" name="直線コネクタ 744">
          <a:extLst>
            <a:ext uri="{FF2B5EF4-FFF2-40B4-BE49-F238E27FC236}">
              <a16:creationId xmlns:a16="http://schemas.microsoft.com/office/drawing/2014/main" id="{63ADFD60-6498-4C25-929C-6CD3360CF60D}"/>
            </a:ext>
          </a:extLst>
        </xdr:cNvPr>
        <xdr:cNvCxnSpPr/>
      </xdr:nvCxnSpPr>
      <xdr:spPr>
        <a:xfrm>
          <a:off x="16230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49547</xdr:rowOff>
    </xdr:from>
    <xdr:ext cx="405111" cy="259045"/>
    <xdr:sp macro="" textlink="">
      <xdr:nvSpPr>
        <xdr:cNvPr id="746" name="【公民館】&#10;有形固定資産減価償却率平均値テキスト">
          <a:extLst>
            <a:ext uri="{FF2B5EF4-FFF2-40B4-BE49-F238E27FC236}">
              <a16:creationId xmlns:a16="http://schemas.microsoft.com/office/drawing/2014/main" id="{792C7872-D3C4-4516-8DD0-6006F72C69CD}"/>
            </a:ext>
          </a:extLst>
        </xdr:cNvPr>
        <xdr:cNvSpPr txBox="1"/>
      </xdr:nvSpPr>
      <xdr:spPr>
        <a:xfrm>
          <a:off x="16357600" y="1788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747" name="フローチャート: 判断 746">
          <a:extLst>
            <a:ext uri="{FF2B5EF4-FFF2-40B4-BE49-F238E27FC236}">
              <a16:creationId xmlns:a16="http://schemas.microsoft.com/office/drawing/2014/main" id="{A9C4CC46-2EA0-4758-B69D-B9FC194B3C40}"/>
            </a:ext>
          </a:extLst>
        </xdr:cNvPr>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748" name="フローチャート: 判断 747">
          <a:extLst>
            <a:ext uri="{FF2B5EF4-FFF2-40B4-BE49-F238E27FC236}">
              <a16:creationId xmlns:a16="http://schemas.microsoft.com/office/drawing/2014/main" id="{02F06E58-D940-4973-A788-DED42CF057CD}"/>
            </a:ext>
          </a:extLst>
        </xdr:cNvPr>
        <xdr:cNvSpPr/>
      </xdr:nvSpPr>
      <xdr:spPr>
        <a:xfrm>
          <a:off x="15430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749" name="フローチャート: 判断 748">
          <a:extLst>
            <a:ext uri="{FF2B5EF4-FFF2-40B4-BE49-F238E27FC236}">
              <a16:creationId xmlns:a16="http://schemas.microsoft.com/office/drawing/2014/main" id="{D690FB02-E8A4-4986-9AB1-2913755F0487}"/>
            </a:ext>
          </a:extLst>
        </xdr:cNvPr>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132080</xdr:rowOff>
    </xdr:from>
    <xdr:to>
      <xdr:col>72</xdr:col>
      <xdr:colOff>38100</xdr:colOff>
      <xdr:row>105</xdr:row>
      <xdr:rowOff>62230</xdr:rowOff>
    </xdr:to>
    <xdr:sp macro="" textlink="">
      <xdr:nvSpPr>
        <xdr:cNvPr id="750" name="フローチャート: 判断 749">
          <a:extLst>
            <a:ext uri="{FF2B5EF4-FFF2-40B4-BE49-F238E27FC236}">
              <a16:creationId xmlns:a16="http://schemas.microsoft.com/office/drawing/2014/main" id="{8CBCF391-3E5D-46F1-8B23-3A2E0AEF2AC4}"/>
            </a:ext>
          </a:extLst>
        </xdr:cNvPr>
        <xdr:cNvSpPr/>
      </xdr:nvSpPr>
      <xdr:spPr>
        <a:xfrm>
          <a:off x="13652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126364</xdr:rowOff>
    </xdr:from>
    <xdr:to>
      <xdr:col>67</xdr:col>
      <xdr:colOff>101600</xdr:colOff>
      <xdr:row>105</xdr:row>
      <xdr:rowOff>56514</xdr:rowOff>
    </xdr:to>
    <xdr:sp macro="" textlink="">
      <xdr:nvSpPr>
        <xdr:cNvPr id="751" name="フローチャート: 判断 750">
          <a:extLst>
            <a:ext uri="{FF2B5EF4-FFF2-40B4-BE49-F238E27FC236}">
              <a16:creationId xmlns:a16="http://schemas.microsoft.com/office/drawing/2014/main" id="{BD13AD6C-9D47-434F-BDF6-476BDC4BE556}"/>
            </a:ext>
          </a:extLst>
        </xdr:cNvPr>
        <xdr:cNvSpPr/>
      </xdr:nvSpPr>
      <xdr:spPr>
        <a:xfrm>
          <a:off x="127635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2" name="テキスト ボックス 751">
          <a:extLst>
            <a:ext uri="{FF2B5EF4-FFF2-40B4-BE49-F238E27FC236}">
              <a16:creationId xmlns:a16="http://schemas.microsoft.com/office/drawing/2014/main" id="{6AECA008-12CF-4813-9F92-87200281E7F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id="{C8221C89-F02B-42B6-B3E9-0081D91C110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id="{F9F4AFB5-EE36-479A-BFD9-06A0A690105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416CD101-6F0E-4374-81C5-8604C2D7597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F6343A88-3572-4583-B87D-8CF9C2752B7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137795</xdr:rowOff>
    </xdr:from>
    <xdr:to>
      <xdr:col>85</xdr:col>
      <xdr:colOff>177800</xdr:colOff>
      <xdr:row>102</xdr:row>
      <xdr:rowOff>67945</xdr:rowOff>
    </xdr:to>
    <xdr:sp macro="" textlink="">
      <xdr:nvSpPr>
        <xdr:cNvPr id="757" name="楕円 756">
          <a:extLst>
            <a:ext uri="{FF2B5EF4-FFF2-40B4-BE49-F238E27FC236}">
              <a16:creationId xmlns:a16="http://schemas.microsoft.com/office/drawing/2014/main" id="{E9EA961A-AC67-4B8F-8B1C-AA5BAED51591}"/>
            </a:ext>
          </a:extLst>
        </xdr:cNvPr>
        <xdr:cNvSpPr/>
      </xdr:nvSpPr>
      <xdr:spPr>
        <a:xfrm>
          <a:off x="16268700" y="1745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160672</xdr:rowOff>
    </xdr:from>
    <xdr:ext cx="405111" cy="259045"/>
    <xdr:sp macro="" textlink="">
      <xdr:nvSpPr>
        <xdr:cNvPr id="758" name="【公民館】&#10;有形固定資産減価償却率該当値テキスト">
          <a:extLst>
            <a:ext uri="{FF2B5EF4-FFF2-40B4-BE49-F238E27FC236}">
              <a16:creationId xmlns:a16="http://schemas.microsoft.com/office/drawing/2014/main" id="{180946EC-4D3B-48D0-B219-7CD095F33709}"/>
            </a:ext>
          </a:extLst>
        </xdr:cNvPr>
        <xdr:cNvSpPr txBox="1"/>
      </xdr:nvSpPr>
      <xdr:spPr>
        <a:xfrm>
          <a:off x="16357600" y="1730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67311</xdr:rowOff>
    </xdr:from>
    <xdr:to>
      <xdr:col>81</xdr:col>
      <xdr:colOff>101600</xdr:colOff>
      <xdr:row>101</xdr:row>
      <xdr:rowOff>168911</xdr:rowOff>
    </xdr:to>
    <xdr:sp macro="" textlink="">
      <xdr:nvSpPr>
        <xdr:cNvPr id="759" name="楕円 758">
          <a:extLst>
            <a:ext uri="{FF2B5EF4-FFF2-40B4-BE49-F238E27FC236}">
              <a16:creationId xmlns:a16="http://schemas.microsoft.com/office/drawing/2014/main" id="{F7F83453-7FBA-4E2C-A9CA-219E7724502D}"/>
            </a:ext>
          </a:extLst>
        </xdr:cNvPr>
        <xdr:cNvSpPr/>
      </xdr:nvSpPr>
      <xdr:spPr>
        <a:xfrm>
          <a:off x="15430500" y="1738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118111</xdr:rowOff>
    </xdr:from>
    <xdr:to>
      <xdr:col>85</xdr:col>
      <xdr:colOff>127000</xdr:colOff>
      <xdr:row>102</xdr:row>
      <xdr:rowOff>17145</xdr:rowOff>
    </xdr:to>
    <xdr:cxnSp macro="">
      <xdr:nvCxnSpPr>
        <xdr:cNvPr id="760" name="直線コネクタ 759">
          <a:extLst>
            <a:ext uri="{FF2B5EF4-FFF2-40B4-BE49-F238E27FC236}">
              <a16:creationId xmlns:a16="http://schemas.microsoft.com/office/drawing/2014/main" id="{E76EB83A-C65E-485E-9F7C-DA2DDED93EE8}"/>
            </a:ext>
          </a:extLst>
        </xdr:cNvPr>
        <xdr:cNvCxnSpPr/>
      </xdr:nvCxnSpPr>
      <xdr:spPr>
        <a:xfrm>
          <a:off x="15481300" y="17434561"/>
          <a:ext cx="8382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29211</xdr:rowOff>
    </xdr:from>
    <xdr:to>
      <xdr:col>76</xdr:col>
      <xdr:colOff>165100</xdr:colOff>
      <xdr:row>101</xdr:row>
      <xdr:rowOff>130811</xdr:rowOff>
    </xdr:to>
    <xdr:sp macro="" textlink="">
      <xdr:nvSpPr>
        <xdr:cNvPr id="761" name="楕円 760">
          <a:extLst>
            <a:ext uri="{FF2B5EF4-FFF2-40B4-BE49-F238E27FC236}">
              <a16:creationId xmlns:a16="http://schemas.microsoft.com/office/drawing/2014/main" id="{573FE994-0368-47AD-9421-3F745EA09895}"/>
            </a:ext>
          </a:extLst>
        </xdr:cNvPr>
        <xdr:cNvSpPr/>
      </xdr:nvSpPr>
      <xdr:spPr>
        <a:xfrm>
          <a:off x="14541500" y="1734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80011</xdr:rowOff>
    </xdr:from>
    <xdr:to>
      <xdr:col>81</xdr:col>
      <xdr:colOff>50800</xdr:colOff>
      <xdr:row>101</xdr:row>
      <xdr:rowOff>118111</xdr:rowOff>
    </xdr:to>
    <xdr:cxnSp macro="">
      <xdr:nvCxnSpPr>
        <xdr:cNvPr id="762" name="直線コネクタ 761">
          <a:extLst>
            <a:ext uri="{FF2B5EF4-FFF2-40B4-BE49-F238E27FC236}">
              <a16:creationId xmlns:a16="http://schemas.microsoft.com/office/drawing/2014/main" id="{BD5F901A-767E-4616-95A4-43A9AD8B0680}"/>
            </a:ext>
          </a:extLst>
        </xdr:cNvPr>
        <xdr:cNvCxnSpPr/>
      </xdr:nvCxnSpPr>
      <xdr:spPr>
        <a:xfrm>
          <a:off x="14592300" y="173964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27305</xdr:rowOff>
    </xdr:from>
    <xdr:to>
      <xdr:col>72</xdr:col>
      <xdr:colOff>38100</xdr:colOff>
      <xdr:row>101</xdr:row>
      <xdr:rowOff>128905</xdr:rowOff>
    </xdr:to>
    <xdr:sp macro="" textlink="">
      <xdr:nvSpPr>
        <xdr:cNvPr id="763" name="楕円 762">
          <a:extLst>
            <a:ext uri="{FF2B5EF4-FFF2-40B4-BE49-F238E27FC236}">
              <a16:creationId xmlns:a16="http://schemas.microsoft.com/office/drawing/2014/main" id="{9748A688-BECF-4986-AD1C-437C4A861BCA}"/>
            </a:ext>
          </a:extLst>
        </xdr:cNvPr>
        <xdr:cNvSpPr/>
      </xdr:nvSpPr>
      <xdr:spPr>
        <a:xfrm>
          <a:off x="13652500" y="1734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78105</xdr:rowOff>
    </xdr:from>
    <xdr:to>
      <xdr:col>76</xdr:col>
      <xdr:colOff>114300</xdr:colOff>
      <xdr:row>101</xdr:row>
      <xdr:rowOff>80011</xdr:rowOff>
    </xdr:to>
    <xdr:cxnSp macro="">
      <xdr:nvCxnSpPr>
        <xdr:cNvPr id="764" name="直線コネクタ 763">
          <a:extLst>
            <a:ext uri="{FF2B5EF4-FFF2-40B4-BE49-F238E27FC236}">
              <a16:creationId xmlns:a16="http://schemas.microsoft.com/office/drawing/2014/main" id="{F07E4172-A723-446E-9334-C9DBF3E012F5}"/>
            </a:ext>
          </a:extLst>
        </xdr:cNvPr>
        <xdr:cNvCxnSpPr/>
      </xdr:nvCxnSpPr>
      <xdr:spPr>
        <a:xfrm>
          <a:off x="13703300" y="1739455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82550</xdr:rowOff>
    </xdr:from>
    <xdr:to>
      <xdr:col>67</xdr:col>
      <xdr:colOff>101600</xdr:colOff>
      <xdr:row>108</xdr:row>
      <xdr:rowOff>12700</xdr:rowOff>
    </xdr:to>
    <xdr:sp macro="" textlink="">
      <xdr:nvSpPr>
        <xdr:cNvPr id="765" name="楕円 764">
          <a:extLst>
            <a:ext uri="{FF2B5EF4-FFF2-40B4-BE49-F238E27FC236}">
              <a16:creationId xmlns:a16="http://schemas.microsoft.com/office/drawing/2014/main" id="{F26CEB1B-23BC-4322-B96F-BAD613813DD5}"/>
            </a:ext>
          </a:extLst>
        </xdr:cNvPr>
        <xdr:cNvSpPr/>
      </xdr:nvSpPr>
      <xdr:spPr>
        <a:xfrm>
          <a:off x="12763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78105</xdr:rowOff>
    </xdr:from>
    <xdr:to>
      <xdr:col>71</xdr:col>
      <xdr:colOff>177800</xdr:colOff>
      <xdr:row>107</xdr:row>
      <xdr:rowOff>133350</xdr:rowOff>
    </xdr:to>
    <xdr:cxnSp macro="">
      <xdr:nvCxnSpPr>
        <xdr:cNvPr id="766" name="直線コネクタ 765">
          <a:extLst>
            <a:ext uri="{FF2B5EF4-FFF2-40B4-BE49-F238E27FC236}">
              <a16:creationId xmlns:a16="http://schemas.microsoft.com/office/drawing/2014/main" id="{20586036-94B9-4989-B117-7F6ED4BE7B8F}"/>
            </a:ext>
          </a:extLst>
        </xdr:cNvPr>
        <xdr:cNvCxnSpPr/>
      </xdr:nvCxnSpPr>
      <xdr:spPr>
        <a:xfrm flipV="1">
          <a:off x="12814300" y="17394555"/>
          <a:ext cx="889000" cy="108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24782</xdr:rowOff>
    </xdr:from>
    <xdr:ext cx="405111" cy="259045"/>
    <xdr:sp macro="" textlink="">
      <xdr:nvSpPr>
        <xdr:cNvPr id="767" name="n_1aveValue【公民館】&#10;有形固定資産減価償却率">
          <a:extLst>
            <a:ext uri="{FF2B5EF4-FFF2-40B4-BE49-F238E27FC236}">
              <a16:creationId xmlns:a16="http://schemas.microsoft.com/office/drawing/2014/main" id="{3FDC7F5D-C681-4483-AF4E-A05A8386EBE5}"/>
            </a:ext>
          </a:extLst>
        </xdr:cNvPr>
        <xdr:cNvSpPr txBox="1"/>
      </xdr:nvSpPr>
      <xdr:spPr>
        <a:xfrm>
          <a:off x="152660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68597</xdr:rowOff>
    </xdr:from>
    <xdr:ext cx="405111" cy="259045"/>
    <xdr:sp macro="" textlink="">
      <xdr:nvSpPr>
        <xdr:cNvPr id="768" name="n_2aveValue【公民館】&#10;有形固定資産減価償却率">
          <a:extLst>
            <a:ext uri="{FF2B5EF4-FFF2-40B4-BE49-F238E27FC236}">
              <a16:creationId xmlns:a16="http://schemas.microsoft.com/office/drawing/2014/main" id="{6C9A7476-9DB0-4427-A12F-A5A01AB532CD}"/>
            </a:ext>
          </a:extLst>
        </xdr:cNvPr>
        <xdr:cNvSpPr txBox="1"/>
      </xdr:nvSpPr>
      <xdr:spPr>
        <a:xfrm>
          <a:off x="14389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53357</xdr:rowOff>
    </xdr:from>
    <xdr:ext cx="405111" cy="259045"/>
    <xdr:sp macro="" textlink="">
      <xdr:nvSpPr>
        <xdr:cNvPr id="769" name="n_3aveValue【公民館】&#10;有形固定資産減価償却率">
          <a:extLst>
            <a:ext uri="{FF2B5EF4-FFF2-40B4-BE49-F238E27FC236}">
              <a16:creationId xmlns:a16="http://schemas.microsoft.com/office/drawing/2014/main" id="{4C306029-5204-4512-9F8D-6A5ED54076B0}"/>
            </a:ext>
          </a:extLst>
        </xdr:cNvPr>
        <xdr:cNvSpPr txBox="1"/>
      </xdr:nvSpPr>
      <xdr:spPr>
        <a:xfrm>
          <a:off x="13500744"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73041</xdr:rowOff>
    </xdr:from>
    <xdr:ext cx="405111" cy="259045"/>
    <xdr:sp macro="" textlink="">
      <xdr:nvSpPr>
        <xdr:cNvPr id="770" name="n_4aveValue【公民館】&#10;有形固定資産減価償却率">
          <a:extLst>
            <a:ext uri="{FF2B5EF4-FFF2-40B4-BE49-F238E27FC236}">
              <a16:creationId xmlns:a16="http://schemas.microsoft.com/office/drawing/2014/main" id="{637838B3-94B7-4074-A928-6D6C1F9AF207}"/>
            </a:ext>
          </a:extLst>
        </xdr:cNvPr>
        <xdr:cNvSpPr txBox="1"/>
      </xdr:nvSpPr>
      <xdr:spPr>
        <a:xfrm>
          <a:off x="12611744" y="177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13988</xdr:rowOff>
    </xdr:from>
    <xdr:ext cx="405111" cy="259045"/>
    <xdr:sp macro="" textlink="">
      <xdr:nvSpPr>
        <xdr:cNvPr id="771" name="n_1mainValue【公民館】&#10;有形固定資産減価償却率">
          <a:extLst>
            <a:ext uri="{FF2B5EF4-FFF2-40B4-BE49-F238E27FC236}">
              <a16:creationId xmlns:a16="http://schemas.microsoft.com/office/drawing/2014/main" id="{0EE75351-77EA-425B-BA82-66925507C695}"/>
            </a:ext>
          </a:extLst>
        </xdr:cNvPr>
        <xdr:cNvSpPr txBox="1"/>
      </xdr:nvSpPr>
      <xdr:spPr>
        <a:xfrm>
          <a:off x="15266044" y="1715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147338</xdr:rowOff>
    </xdr:from>
    <xdr:ext cx="405111" cy="259045"/>
    <xdr:sp macro="" textlink="">
      <xdr:nvSpPr>
        <xdr:cNvPr id="772" name="n_2mainValue【公民館】&#10;有形固定資産減価償却率">
          <a:extLst>
            <a:ext uri="{FF2B5EF4-FFF2-40B4-BE49-F238E27FC236}">
              <a16:creationId xmlns:a16="http://schemas.microsoft.com/office/drawing/2014/main" id="{02615978-A5BF-4E32-8BE2-919EEECC7B19}"/>
            </a:ext>
          </a:extLst>
        </xdr:cNvPr>
        <xdr:cNvSpPr txBox="1"/>
      </xdr:nvSpPr>
      <xdr:spPr>
        <a:xfrm>
          <a:off x="14389744" y="1712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145432</xdr:rowOff>
    </xdr:from>
    <xdr:ext cx="405111" cy="259045"/>
    <xdr:sp macro="" textlink="">
      <xdr:nvSpPr>
        <xdr:cNvPr id="773" name="n_3mainValue【公民館】&#10;有形固定資産減価償却率">
          <a:extLst>
            <a:ext uri="{FF2B5EF4-FFF2-40B4-BE49-F238E27FC236}">
              <a16:creationId xmlns:a16="http://schemas.microsoft.com/office/drawing/2014/main" id="{01F34907-40D5-45C7-99BA-1B880C1D2241}"/>
            </a:ext>
          </a:extLst>
        </xdr:cNvPr>
        <xdr:cNvSpPr txBox="1"/>
      </xdr:nvSpPr>
      <xdr:spPr>
        <a:xfrm>
          <a:off x="13500744" y="1711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3827</xdr:rowOff>
    </xdr:from>
    <xdr:ext cx="405111" cy="259045"/>
    <xdr:sp macro="" textlink="">
      <xdr:nvSpPr>
        <xdr:cNvPr id="774" name="n_4mainValue【公民館】&#10;有形固定資産減価償却率">
          <a:extLst>
            <a:ext uri="{FF2B5EF4-FFF2-40B4-BE49-F238E27FC236}">
              <a16:creationId xmlns:a16="http://schemas.microsoft.com/office/drawing/2014/main" id="{70BB4E22-EEAD-4687-8AF0-18F3752E334D}"/>
            </a:ext>
          </a:extLst>
        </xdr:cNvPr>
        <xdr:cNvSpPr txBox="1"/>
      </xdr:nvSpPr>
      <xdr:spPr>
        <a:xfrm>
          <a:off x="12611744"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5" name="正方形/長方形 774">
          <a:extLst>
            <a:ext uri="{FF2B5EF4-FFF2-40B4-BE49-F238E27FC236}">
              <a16:creationId xmlns:a16="http://schemas.microsoft.com/office/drawing/2014/main" id="{50092F1D-BA7F-47D1-AF1E-1D12ABCDB55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6" name="正方形/長方形 775">
          <a:extLst>
            <a:ext uri="{FF2B5EF4-FFF2-40B4-BE49-F238E27FC236}">
              <a16:creationId xmlns:a16="http://schemas.microsoft.com/office/drawing/2014/main" id="{921483EB-7FAF-4EAF-BF79-447008465B6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7" name="正方形/長方形 776">
          <a:extLst>
            <a:ext uri="{FF2B5EF4-FFF2-40B4-BE49-F238E27FC236}">
              <a16:creationId xmlns:a16="http://schemas.microsoft.com/office/drawing/2014/main" id="{7EC30DA2-B5E7-4694-A50C-C4B6522DA06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8" name="正方形/長方形 777">
          <a:extLst>
            <a:ext uri="{FF2B5EF4-FFF2-40B4-BE49-F238E27FC236}">
              <a16:creationId xmlns:a16="http://schemas.microsoft.com/office/drawing/2014/main" id="{010147E8-C9CA-431E-A4EC-A91D3E5F77E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9" name="正方形/長方形 778">
          <a:extLst>
            <a:ext uri="{FF2B5EF4-FFF2-40B4-BE49-F238E27FC236}">
              <a16:creationId xmlns:a16="http://schemas.microsoft.com/office/drawing/2014/main" id="{413A5443-F1E2-4813-AB40-92B6D5EB116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0" name="正方形/長方形 779">
          <a:extLst>
            <a:ext uri="{FF2B5EF4-FFF2-40B4-BE49-F238E27FC236}">
              <a16:creationId xmlns:a16="http://schemas.microsoft.com/office/drawing/2014/main" id="{EF2191E2-C764-48FF-BB94-7AFF778B80F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1" name="正方形/長方形 780">
          <a:extLst>
            <a:ext uri="{FF2B5EF4-FFF2-40B4-BE49-F238E27FC236}">
              <a16:creationId xmlns:a16="http://schemas.microsoft.com/office/drawing/2014/main" id="{EE26C53E-FEA7-4383-8067-BD37699ABCC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2" name="正方形/長方形 781">
          <a:extLst>
            <a:ext uri="{FF2B5EF4-FFF2-40B4-BE49-F238E27FC236}">
              <a16:creationId xmlns:a16="http://schemas.microsoft.com/office/drawing/2014/main" id="{E2B45B04-23C1-41FF-B811-EC1AA3459CB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3" name="テキスト ボックス 782">
          <a:extLst>
            <a:ext uri="{FF2B5EF4-FFF2-40B4-BE49-F238E27FC236}">
              <a16:creationId xmlns:a16="http://schemas.microsoft.com/office/drawing/2014/main" id="{765A354B-31E0-4D18-8CCD-B94EF470971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4" name="直線コネクタ 783">
          <a:extLst>
            <a:ext uri="{FF2B5EF4-FFF2-40B4-BE49-F238E27FC236}">
              <a16:creationId xmlns:a16="http://schemas.microsoft.com/office/drawing/2014/main" id="{72B9911A-1D41-45A0-95A8-E1914FF711F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5" name="直線コネクタ 784">
          <a:extLst>
            <a:ext uri="{FF2B5EF4-FFF2-40B4-BE49-F238E27FC236}">
              <a16:creationId xmlns:a16="http://schemas.microsoft.com/office/drawing/2014/main" id="{777EAAF1-C28D-479A-8B6C-5ADBEE1691C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6" name="テキスト ボックス 785">
          <a:extLst>
            <a:ext uri="{FF2B5EF4-FFF2-40B4-BE49-F238E27FC236}">
              <a16:creationId xmlns:a16="http://schemas.microsoft.com/office/drawing/2014/main" id="{82251407-B0E8-490C-B159-541689C3812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7" name="直線コネクタ 786">
          <a:extLst>
            <a:ext uri="{FF2B5EF4-FFF2-40B4-BE49-F238E27FC236}">
              <a16:creationId xmlns:a16="http://schemas.microsoft.com/office/drawing/2014/main" id="{64E00C17-1318-4890-ACF0-849E5EB1EBE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8" name="テキスト ボックス 787">
          <a:extLst>
            <a:ext uri="{FF2B5EF4-FFF2-40B4-BE49-F238E27FC236}">
              <a16:creationId xmlns:a16="http://schemas.microsoft.com/office/drawing/2014/main" id="{63AE75FE-17BC-4DDA-96FA-6C0892855B39}"/>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9" name="直線コネクタ 788">
          <a:extLst>
            <a:ext uri="{FF2B5EF4-FFF2-40B4-BE49-F238E27FC236}">
              <a16:creationId xmlns:a16="http://schemas.microsoft.com/office/drawing/2014/main" id="{D8355A7A-3416-4F44-AF88-4418F1CA16E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0" name="テキスト ボックス 789">
          <a:extLst>
            <a:ext uri="{FF2B5EF4-FFF2-40B4-BE49-F238E27FC236}">
              <a16:creationId xmlns:a16="http://schemas.microsoft.com/office/drawing/2014/main" id="{59FDF341-F6B4-4943-B2A1-0970551E09E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1" name="直線コネクタ 790">
          <a:extLst>
            <a:ext uri="{FF2B5EF4-FFF2-40B4-BE49-F238E27FC236}">
              <a16:creationId xmlns:a16="http://schemas.microsoft.com/office/drawing/2014/main" id="{66D75C66-D418-485C-B6FE-20E91C6E6776}"/>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2" name="テキスト ボックス 791">
          <a:extLst>
            <a:ext uri="{FF2B5EF4-FFF2-40B4-BE49-F238E27FC236}">
              <a16:creationId xmlns:a16="http://schemas.microsoft.com/office/drawing/2014/main" id="{642AAA09-F0F6-411C-B2A5-987F2E075133}"/>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3" name="直線コネクタ 792">
          <a:extLst>
            <a:ext uri="{FF2B5EF4-FFF2-40B4-BE49-F238E27FC236}">
              <a16:creationId xmlns:a16="http://schemas.microsoft.com/office/drawing/2014/main" id="{930C4C8C-9953-4FDB-BD8A-DA2BAB3B5097}"/>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4" name="テキスト ボックス 793">
          <a:extLst>
            <a:ext uri="{FF2B5EF4-FFF2-40B4-BE49-F238E27FC236}">
              <a16:creationId xmlns:a16="http://schemas.microsoft.com/office/drawing/2014/main" id="{7C0CDED0-AD5E-4409-9EC7-0CDB862D7C7D}"/>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5" name="直線コネクタ 794">
          <a:extLst>
            <a:ext uri="{FF2B5EF4-FFF2-40B4-BE49-F238E27FC236}">
              <a16:creationId xmlns:a16="http://schemas.microsoft.com/office/drawing/2014/main" id="{337C74E4-8DF2-4BEC-B008-CBB5A6BF5E1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6" name="テキスト ボックス 795">
          <a:extLst>
            <a:ext uri="{FF2B5EF4-FFF2-40B4-BE49-F238E27FC236}">
              <a16:creationId xmlns:a16="http://schemas.microsoft.com/office/drawing/2014/main" id="{FAB0B84C-5541-402F-8EE7-8F1D3DC8AC4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7" name="【公民館】&#10;一人当たり面積グラフ枠">
          <a:extLst>
            <a:ext uri="{FF2B5EF4-FFF2-40B4-BE49-F238E27FC236}">
              <a16:creationId xmlns:a16="http://schemas.microsoft.com/office/drawing/2014/main" id="{D1D05D4F-5724-48BC-891D-E413846BA6A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50673</xdr:rowOff>
    </xdr:from>
    <xdr:to>
      <xdr:col>116</xdr:col>
      <xdr:colOff>62864</xdr:colOff>
      <xdr:row>108</xdr:row>
      <xdr:rowOff>109728</xdr:rowOff>
    </xdr:to>
    <xdr:cxnSp macro="">
      <xdr:nvCxnSpPr>
        <xdr:cNvPr id="798" name="直線コネクタ 797">
          <a:extLst>
            <a:ext uri="{FF2B5EF4-FFF2-40B4-BE49-F238E27FC236}">
              <a16:creationId xmlns:a16="http://schemas.microsoft.com/office/drawing/2014/main" id="{A3B5B113-B857-4856-91C2-5F78281DB532}"/>
            </a:ext>
          </a:extLst>
        </xdr:cNvPr>
        <xdr:cNvCxnSpPr/>
      </xdr:nvCxnSpPr>
      <xdr:spPr>
        <a:xfrm flipV="1">
          <a:off x="22160864" y="17195673"/>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113555</xdr:rowOff>
    </xdr:from>
    <xdr:ext cx="469744" cy="259045"/>
    <xdr:sp macro="" textlink="">
      <xdr:nvSpPr>
        <xdr:cNvPr id="799" name="【公民館】&#10;一人当たり面積最小値テキスト">
          <a:extLst>
            <a:ext uri="{FF2B5EF4-FFF2-40B4-BE49-F238E27FC236}">
              <a16:creationId xmlns:a16="http://schemas.microsoft.com/office/drawing/2014/main" id="{05CEEFE8-6518-47B5-B8EE-CC04992A1047}"/>
            </a:ext>
          </a:extLst>
        </xdr:cNvPr>
        <xdr:cNvSpPr txBox="1"/>
      </xdr:nvSpPr>
      <xdr:spPr>
        <a:xfrm>
          <a:off x="22199600" y="1863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109728</xdr:rowOff>
    </xdr:from>
    <xdr:to>
      <xdr:col>116</xdr:col>
      <xdr:colOff>152400</xdr:colOff>
      <xdr:row>108</xdr:row>
      <xdr:rowOff>109728</xdr:rowOff>
    </xdr:to>
    <xdr:cxnSp macro="">
      <xdr:nvCxnSpPr>
        <xdr:cNvPr id="800" name="直線コネクタ 799">
          <a:extLst>
            <a:ext uri="{FF2B5EF4-FFF2-40B4-BE49-F238E27FC236}">
              <a16:creationId xmlns:a16="http://schemas.microsoft.com/office/drawing/2014/main" id="{B3BF4BA3-1FE1-46B7-915C-CB0F94F2C8FC}"/>
            </a:ext>
          </a:extLst>
        </xdr:cNvPr>
        <xdr:cNvCxnSpPr/>
      </xdr:nvCxnSpPr>
      <xdr:spPr>
        <a:xfrm>
          <a:off x="22072600" y="1862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168800</xdr:rowOff>
    </xdr:from>
    <xdr:ext cx="469744" cy="259045"/>
    <xdr:sp macro="" textlink="">
      <xdr:nvSpPr>
        <xdr:cNvPr id="801" name="【公民館】&#10;一人当たり面積最大値テキスト">
          <a:extLst>
            <a:ext uri="{FF2B5EF4-FFF2-40B4-BE49-F238E27FC236}">
              <a16:creationId xmlns:a16="http://schemas.microsoft.com/office/drawing/2014/main" id="{29C2AA63-DF87-4FD3-B523-9DEC7E78B87D}"/>
            </a:ext>
          </a:extLst>
        </xdr:cNvPr>
        <xdr:cNvSpPr txBox="1"/>
      </xdr:nvSpPr>
      <xdr:spPr>
        <a:xfrm>
          <a:off x="22199600" y="1697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50673</xdr:rowOff>
    </xdr:from>
    <xdr:to>
      <xdr:col>116</xdr:col>
      <xdr:colOff>152400</xdr:colOff>
      <xdr:row>100</xdr:row>
      <xdr:rowOff>50673</xdr:rowOff>
    </xdr:to>
    <xdr:cxnSp macro="">
      <xdr:nvCxnSpPr>
        <xdr:cNvPr id="802" name="直線コネクタ 801">
          <a:extLst>
            <a:ext uri="{FF2B5EF4-FFF2-40B4-BE49-F238E27FC236}">
              <a16:creationId xmlns:a16="http://schemas.microsoft.com/office/drawing/2014/main" id="{2ED37008-BB98-4D33-85B1-83751DAFCF52}"/>
            </a:ext>
          </a:extLst>
        </xdr:cNvPr>
        <xdr:cNvCxnSpPr/>
      </xdr:nvCxnSpPr>
      <xdr:spPr>
        <a:xfrm>
          <a:off x="22072600" y="1719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124477</xdr:rowOff>
    </xdr:from>
    <xdr:ext cx="469744" cy="259045"/>
    <xdr:sp macro="" textlink="">
      <xdr:nvSpPr>
        <xdr:cNvPr id="803" name="【公民館】&#10;一人当たり面積平均値テキスト">
          <a:extLst>
            <a:ext uri="{FF2B5EF4-FFF2-40B4-BE49-F238E27FC236}">
              <a16:creationId xmlns:a16="http://schemas.microsoft.com/office/drawing/2014/main" id="{015C6371-2829-41D9-A7E3-B5A374A192AA}"/>
            </a:ext>
          </a:extLst>
        </xdr:cNvPr>
        <xdr:cNvSpPr txBox="1"/>
      </xdr:nvSpPr>
      <xdr:spPr>
        <a:xfrm>
          <a:off x="22199600" y="1812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101600</xdr:rowOff>
    </xdr:from>
    <xdr:to>
      <xdr:col>116</xdr:col>
      <xdr:colOff>114300</xdr:colOff>
      <xdr:row>107</xdr:row>
      <xdr:rowOff>31750</xdr:rowOff>
    </xdr:to>
    <xdr:sp macro="" textlink="">
      <xdr:nvSpPr>
        <xdr:cNvPr id="804" name="フローチャート: 判断 803">
          <a:extLst>
            <a:ext uri="{FF2B5EF4-FFF2-40B4-BE49-F238E27FC236}">
              <a16:creationId xmlns:a16="http://schemas.microsoft.com/office/drawing/2014/main" id="{D2953709-2E4F-408F-9135-4A6F0FE7ABD0}"/>
            </a:ext>
          </a:extLst>
        </xdr:cNvPr>
        <xdr:cNvSpPr/>
      </xdr:nvSpPr>
      <xdr:spPr>
        <a:xfrm>
          <a:off x="221107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123317</xdr:rowOff>
    </xdr:from>
    <xdr:to>
      <xdr:col>112</xdr:col>
      <xdr:colOff>38100</xdr:colOff>
      <xdr:row>107</xdr:row>
      <xdr:rowOff>53467</xdr:rowOff>
    </xdr:to>
    <xdr:sp macro="" textlink="">
      <xdr:nvSpPr>
        <xdr:cNvPr id="805" name="フローチャート: 判断 804">
          <a:extLst>
            <a:ext uri="{FF2B5EF4-FFF2-40B4-BE49-F238E27FC236}">
              <a16:creationId xmlns:a16="http://schemas.microsoft.com/office/drawing/2014/main" id="{8E009949-E5DB-43D8-B9C8-6D5B5A6C62A7}"/>
            </a:ext>
          </a:extLst>
        </xdr:cNvPr>
        <xdr:cNvSpPr/>
      </xdr:nvSpPr>
      <xdr:spPr>
        <a:xfrm>
          <a:off x="21272500" y="1829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9017</xdr:rowOff>
    </xdr:from>
    <xdr:to>
      <xdr:col>107</xdr:col>
      <xdr:colOff>101600</xdr:colOff>
      <xdr:row>107</xdr:row>
      <xdr:rowOff>110617</xdr:rowOff>
    </xdr:to>
    <xdr:sp macro="" textlink="">
      <xdr:nvSpPr>
        <xdr:cNvPr id="806" name="フローチャート: 判断 805">
          <a:extLst>
            <a:ext uri="{FF2B5EF4-FFF2-40B4-BE49-F238E27FC236}">
              <a16:creationId xmlns:a16="http://schemas.microsoft.com/office/drawing/2014/main" id="{7E320D6B-C128-4A35-9464-40B5F41CFD6A}"/>
            </a:ext>
          </a:extLst>
        </xdr:cNvPr>
        <xdr:cNvSpPr/>
      </xdr:nvSpPr>
      <xdr:spPr>
        <a:xfrm>
          <a:off x="20383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10161</xdr:rowOff>
    </xdr:from>
    <xdr:to>
      <xdr:col>102</xdr:col>
      <xdr:colOff>165100</xdr:colOff>
      <xdr:row>107</xdr:row>
      <xdr:rowOff>111761</xdr:rowOff>
    </xdr:to>
    <xdr:sp macro="" textlink="">
      <xdr:nvSpPr>
        <xdr:cNvPr id="807" name="フローチャート: 判断 806">
          <a:extLst>
            <a:ext uri="{FF2B5EF4-FFF2-40B4-BE49-F238E27FC236}">
              <a16:creationId xmlns:a16="http://schemas.microsoft.com/office/drawing/2014/main" id="{36850D36-3997-41BE-BF42-A040F7E3CD2D}"/>
            </a:ext>
          </a:extLst>
        </xdr:cNvPr>
        <xdr:cNvSpPr/>
      </xdr:nvSpPr>
      <xdr:spPr>
        <a:xfrm>
          <a:off x="19494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27305</xdr:rowOff>
    </xdr:from>
    <xdr:to>
      <xdr:col>98</xdr:col>
      <xdr:colOff>38100</xdr:colOff>
      <xdr:row>107</xdr:row>
      <xdr:rowOff>128905</xdr:rowOff>
    </xdr:to>
    <xdr:sp macro="" textlink="">
      <xdr:nvSpPr>
        <xdr:cNvPr id="808" name="フローチャート: 判断 807">
          <a:extLst>
            <a:ext uri="{FF2B5EF4-FFF2-40B4-BE49-F238E27FC236}">
              <a16:creationId xmlns:a16="http://schemas.microsoft.com/office/drawing/2014/main" id="{1982C0BD-9F34-4EBF-BA44-98A478785324}"/>
            </a:ext>
          </a:extLst>
        </xdr:cNvPr>
        <xdr:cNvSpPr/>
      </xdr:nvSpPr>
      <xdr:spPr>
        <a:xfrm>
          <a:off x="18605500" y="1837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9" name="テキスト ボックス 808">
          <a:extLst>
            <a:ext uri="{FF2B5EF4-FFF2-40B4-BE49-F238E27FC236}">
              <a16:creationId xmlns:a16="http://schemas.microsoft.com/office/drawing/2014/main" id="{235E44D9-AB7A-47C4-894F-55B985121B1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0" name="テキスト ボックス 809">
          <a:extLst>
            <a:ext uri="{FF2B5EF4-FFF2-40B4-BE49-F238E27FC236}">
              <a16:creationId xmlns:a16="http://schemas.microsoft.com/office/drawing/2014/main" id="{0895EFF4-AFFE-4CBF-A084-AAF96DFC2E8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1" name="テキスト ボックス 810">
          <a:extLst>
            <a:ext uri="{FF2B5EF4-FFF2-40B4-BE49-F238E27FC236}">
              <a16:creationId xmlns:a16="http://schemas.microsoft.com/office/drawing/2014/main" id="{82CD62D4-A368-4136-8674-48E279C0542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2" name="テキスト ボックス 811">
          <a:extLst>
            <a:ext uri="{FF2B5EF4-FFF2-40B4-BE49-F238E27FC236}">
              <a16:creationId xmlns:a16="http://schemas.microsoft.com/office/drawing/2014/main" id="{13771CA2-B261-4A06-AA5D-DEE7FC963AE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3" name="テキスト ボックス 812">
          <a:extLst>
            <a:ext uri="{FF2B5EF4-FFF2-40B4-BE49-F238E27FC236}">
              <a16:creationId xmlns:a16="http://schemas.microsoft.com/office/drawing/2014/main" id="{1E8954BC-A417-45D3-A4CA-DF74D8E33B4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10540</xdr:rowOff>
    </xdr:from>
    <xdr:to>
      <xdr:col>116</xdr:col>
      <xdr:colOff>114300</xdr:colOff>
      <xdr:row>107</xdr:row>
      <xdr:rowOff>112140</xdr:rowOff>
    </xdr:to>
    <xdr:sp macro="" textlink="">
      <xdr:nvSpPr>
        <xdr:cNvPr id="814" name="楕円 813">
          <a:extLst>
            <a:ext uri="{FF2B5EF4-FFF2-40B4-BE49-F238E27FC236}">
              <a16:creationId xmlns:a16="http://schemas.microsoft.com/office/drawing/2014/main" id="{CD1766CF-D57D-4055-BF96-0DA930E97214}"/>
            </a:ext>
          </a:extLst>
        </xdr:cNvPr>
        <xdr:cNvSpPr/>
      </xdr:nvSpPr>
      <xdr:spPr>
        <a:xfrm>
          <a:off x="22110700" y="183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160417</xdr:rowOff>
    </xdr:from>
    <xdr:ext cx="469744" cy="259045"/>
    <xdr:sp macro="" textlink="">
      <xdr:nvSpPr>
        <xdr:cNvPr id="815" name="【公民館】&#10;一人当たり面積該当値テキスト">
          <a:extLst>
            <a:ext uri="{FF2B5EF4-FFF2-40B4-BE49-F238E27FC236}">
              <a16:creationId xmlns:a16="http://schemas.microsoft.com/office/drawing/2014/main" id="{0DB62025-ACAB-4415-804E-10AB5EE1B784}"/>
            </a:ext>
          </a:extLst>
        </xdr:cNvPr>
        <xdr:cNvSpPr txBox="1"/>
      </xdr:nvSpPr>
      <xdr:spPr>
        <a:xfrm>
          <a:off x="22199600" y="1833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10922</xdr:rowOff>
    </xdr:from>
    <xdr:to>
      <xdr:col>112</xdr:col>
      <xdr:colOff>38100</xdr:colOff>
      <xdr:row>107</xdr:row>
      <xdr:rowOff>112522</xdr:rowOff>
    </xdr:to>
    <xdr:sp macro="" textlink="">
      <xdr:nvSpPr>
        <xdr:cNvPr id="816" name="楕円 815">
          <a:extLst>
            <a:ext uri="{FF2B5EF4-FFF2-40B4-BE49-F238E27FC236}">
              <a16:creationId xmlns:a16="http://schemas.microsoft.com/office/drawing/2014/main" id="{A28D1237-84B0-4837-92CE-7FF42C33DC5F}"/>
            </a:ext>
          </a:extLst>
        </xdr:cNvPr>
        <xdr:cNvSpPr/>
      </xdr:nvSpPr>
      <xdr:spPr>
        <a:xfrm>
          <a:off x="21272500" y="1835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61340</xdr:rowOff>
    </xdr:from>
    <xdr:to>
      <xdr:col>116</xdr:col>
      <xdr:colOff>63500</xdr:colOff>
      <xdr:row>107</xdr:row>
      <xdr:rowOff>61722</xdr:rowOff>
    </xdr:to>
    <xdr:cxnSp macro="">
      <xdr:nvCxnSpPr>
        <xdr:cNvPr id="817" name="直線コネクタ 816">
          <a:extLst>
            <a:ext uri="{FF2B5EF4-FFF2-40B4-BE49-F238E27FC236}">
              <a16:creationId xmlns:a16="http://schemas.microsoft.com/office/drawing/2014/main" id="{B6C3266C-2199-497F-AB4A-74F159A782E3}"/>
            </a:ext>
          </a:extLst>
        </xdr:cNvPr>
        <xdr:cNvCxnSpPr/>
      </xdr:nvCxnSpPr>
      <xdr:spPr>
        <a:xfrm flipV="1">
          <a:off x="21323300" y="18406490"/>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9779</xdr:rowOff>
    </xdr:from>
    <xdr:to>
      <xdr:col>107</xdr:col>
      <xdr:colOff>101600</xdr:colOff>
      <xdr:row>107</xdr:row>
      <xdr:rowOff>111379</xdr:rowOff>
    </xdr:to>
    <xdr:sp macro="" textlink="">
      <xdr:nvSpPr>
        <xdr:cNvPr id="818" name="楕円 817">
          <a:extLst>
            <a:ext uri="{FF2B5EF4-FFF2-40B4-BE49-F238E27FC236}">
              <a16:creationId xmlns:a16="http://schemas.microsoft.com/office/drawing/2014/main" id="{AD31CC14-A893-4FA1-BB7A-E3039633D5E2}"/>
            </a:ext>
          </a:extLst>
        </xdr:cNvPr>
        <xdr:cNvSpPr/>
      </xdr:nvSpPr>
      <xdr:spPr>
        <a:xfrm>
          <a:off x="20383500" y="1835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60579</xdr:rowOff>
    </xdr:from>
    <xdr:to>
      <xdr:col>111</xdr:col>
      <xdr:colOff>177800</xdr:colOff>
      <xdr:row>107</xdr:row>
      <xdr:rowOff>61722</xdr:rowOff>
    </xdr:to>
    <xdr:cxnSp macro="">
      <xdr:nvCxnSpPr>
        <xdr:cNvPr id="819" name="直線コネクタ 818">
          <a:extLst>
            <a:ext uri="{FF2B5EF4-FFF2-40B4-BE49-F238E27FC236}">
              <a16:creationId xmlns:a16="http://schemas.microsoft.com/office/drawing/2014/main" id="{7294A999-CE00-42B2-A2D2-1946F36B8CB4}"/>
            </a:ext>
          </a:extLst>
        </xdr:cNvPr>
        <xdr:cNvCxnSpPr/>
      </xdr:nvCxnSpPr>
      <xdr:spPr>
        <a:xfrm>
          <a:off x="20434300" y="1840572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8637</xdr:rowOff>
    </xdr:from>
    <xdr:to>
      <xdr:col>102</xdr:col>
      <xdr:colOff>165100</xdr:colOff>
      <xdr:row>107</xdr:row>
      <xdr:rowOff>110237</xdr:rowOff>
    </xdr:to>
    <xdr:sp macro="" textlink="">
      <xdr:nvSpPr>
        <xdr:cNvPr id="820" name="楕円 819">
          <a:extLst>
            <a:ext uri="{FF2B5EF4-FFF2-40B4-BE49-F238E27FC236}">
              <a16:creationId xmlns:a16="http://schemas.microsoft.com/office/drawing/2014/main" id="{0E647B7B-4164-4DBE-8B7B-854A3D432C62}"/>
            </a:ext>
          </a:extLst>
        </xdr:cNvPr>
        <xdr:cNvSpPr/>
      </xdr:nvSpPr>
      <xdr:spPr>
        <a:xfrm>
          <a:off x="19494500" y="1835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59437</xdr:rowOff>
    </xdr:from>
    <xdr:to>
      <xdr:col>107</xdr:col>
      <xdr:colOff>50800</xdr:colOff>
      <xdr:row>107</xdr:row>
      <xdr:rowOff>60579</xdr:rowOff>
    </xdr:to>
    <xdr:cxnSp macro="">
      <xdr:nvCxnSpPr>
        <xdr:cNvPr id="821" name="直線コネクタ 820">
          <a:extLst>
            <a:ext uri="{FF2B5EF4-FFF2-40B4-BE49-F238E27FC236}">
              <a16:creationId xmlns:a16="http://schemas.microsoft.com/office/drawing/2014/main" id="{1CCA6F3D-9ED3-4940-80A3-416142A7F808}"/>
            </a:ext>
          </a:extLst>
        </xdr:cNvPr>
        <xdr:cNvCxnSpPr/>
      </xdr:nvCxnSpPr>
      <xdr:spPr>
        <a:xfrm>
          <a:off x="19545300" y="18404587"/>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24257</xdr:rowOff>
    </xdr:from>
    <xdr:to>
      <xdr:col>98</xdr:col>
      <xdr:colOff>38100</xdr:colOff>
      <xdr:row>108</xdr:row>
      <xdr:rowOff>125857</xdr:rowOff>
    </xdr:to>
    <xdr:sp macro="" textlink="">
      <xdr:nvSpPr>
        <xdr:cNvPr id="822" name="楕円 821">
          <a:extLst>
            <a:ext uri="{FF2B5EF4-FFF2-40B4-BE49-F238E27FC236}">
              <a16:creationId xmlns:a16="http://schemas.microsoft.com/office/drawing/2014/main" id="{43D19781-1007-45B1-A12E-99E4E656E44C}"/>
            </a:ext>
          </a:extLst>
        </xdr:cNvPr>
        <xdr:cNvSpPr/>
      </xdr:nvSpPr>
      <xdr:spPr>
        <a:xfrm>
          <a:off x="18605500" y="1854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59437</xdr:rowOff>
    </xdr:from>
    <xdr:to>
      <xdr:col>102</xdr:col>
      <xdr:colOff>114300</xdr:colOff>
      <xdr:row>108</xdr:row>
      <xdr:rowOff>75057</xdr:rowOff>
    </xdr:to>
    <xdr:cxnSp macro="">
      <xdr:nvCxnSpPr>
        <xdr:cNvPr id="823" name="直線コネクタ 822">
          <a:extLst>
            <a:ext uri="{FF2B5EF4-FFF2-40B4-BE49-F238E27FC236}">
              <a16:creationId xmlns:a16="http://schemas.microsoft.com/office/drawing/2014/main" id="{693F5208-3844-4B49-BEB2-1F463E7AB8A9}"/>
            </a:ext>
          </a:extLst>
        </xdr:cNvPr>
        <xdr:cNvCxnSpPr/>
      </xdr:nvCxnSpPr>
      <xdr:spPr>
        <a:xfrm flipV="1">
          <a:off x="18656300" y="18404587"/>
          <a:ext cx="889000" cy="18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69994</xdr:rowOff>
    </xdr:from>
    <xdr:ext cx="469744" cy="259045"/>
    <xdr:sp macro="" textlink="">
      <xdr:nvSpPr>
        <xdr:cNvPr id="824" name="n_1aveValue【公民館】&#10;一人当たり面積">
          <a:extLst>
            <a:ext uri="{FF2B5EF4-FFF2-40B4-BE49-F238E27FC236}">
              <a16:creationId xmlns:a16="http://schemas.microsoft.com/office/drawing/2014/main" id="{05323D5A-901E-4D80-B97D-B2D51221C404}"/>
            </a:ext>
          </a:extLst>
        </xdr:cNvPr>
        <xdr:cNvSpPr txBox="1"/>
      </xdr:nvSpPr>
      <xdr:spPr>
        <a:xfrm>
          <a:off x="21075727" y="1807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127144</xdr:rowOff>
    </xdr:from>
    <xdr:ext cx="469744" cy="259045"/>
    <xdr:sp macro="" textlink="">
      <xdr:nvSpPr>
        <xdr:cNvPr id="825" name="n_2aveValue【公民館】&#10;一人当たり面積">
          <a:extLst>
            <a:ext uri="{FF2B5EF4-FFF2-40B4-BE49-F238E27FC236}">
              <a16:creationId xmlns:a16="http://schemas.microsoft.com/office/drawing/2014/main" id="{6A56BE1C-0E11-41A0-8685-003299C25FD2}"/>
            </a:ext>
          </a:extLst>
        </xdr:cNvPr>
        <xdr:cNvSpPr txBox="1"/>
      </xdr:nvSpPr>
      <xdr:spPr>
        <a:xfrm>
          <a:off x="20199427" y="1812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102888</xdr:rowOff>
    </xdr:from>
    <xdr:ext cx="469744" cy="259045"/>
    <xdr:sp macro="" textlink="">
      <xdr:nvSpPr>
        <xdr:cNvPr id="826" name="n_3aveValue【公民館】&#10;一人当たり面積">
          <a:extLst>
            <a:ext uri="{FF2B5EF4-FFF2-40B4-BE49-F238E27FC236}">
              <a16:creationId xmlns:a16="http://schemas.microsoft.com/office/drawing/2014/main" id="{ECE09494-114C-4892-8C78-12FC617D37DA}"/>
            </a:ext>
          </a:extLst>
        </xdr:cNvPr>
        <xdr:cNvSpPr txBox="1"/>
      </xdr:nvSpPr>
      <xdr:spPr>
        <a:xfrm>
          <a:off x="193104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145432</xdr:rowOff>
    </xdr:from>
    <xdr:ext cx="469744" cy="259045"/>
    <xdr:sp macro="" textlink="">
      <xdr:nvSpPr>
        <xdr:cNvPr id="827" name="n_4aveValue【公民館】&#10;一人当たり面積">
          <a:extLst>
            <a:ext uri="{FF2B5EF4-FFF2-40B4-BE49-F238E27FC236}">
              <a16:creationId xmlns:a16="http://schemas.microsoft.com/office/drawing/2014/main" id="{73EC5856-BC1D-4E8A-BFC3-458FE73479DA}"/>
            </a:ext>
          </a:extLst>
        </xdr:cNvPr>
        <xdr:cNvSpPr txBox="1"/>
      </xdr:nvSpPr>
      <xdr:spPr>
        <a:xfrm>
          <a:off x="18421427" y="18147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103649</xdr:rowOff>
    </xdr:from>
    <xdr:ext cx="469744" cy="259045"/>
    <xdr:sp macro="" textlink="">
      <xdr:nvSpPr>
        <xdr:cNvPr id="828" name="n_1mainValue【公民館】&#10;一人当たり面積">
          <a:extLst>
            <a:ext uri="{FF2B5EF4-FFF2-40B4-BE49-F238E27FC236}">
              <a16:creationId xmlns:a16="http://schemas.microsoft.com/office/drawing/2014/main" id="{CC0833E5-FAD3-4BDD-87D4-14BBD891C96A}"/>
            </a:ext>
          </a:extLst>
        </xdr:cNvPr>
        <xdr:cNvSpPr txBox="1"/>
      </xdr:nvSpPr>
      <xdr:spPr>
        <a:xfrm>
          <a:off x="21075727" y="1844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102506</xdr:rowOff>
    </xdr:from>
    <xdr:ext cx="469744" cy="259045"/>
    <xdr:sp macro="" textlink="">
      <xdr:nvSpPr>
        <xdr:cNvPr id="829" name="n_2mainValue【公民館】&#10;一人当たり面積">
          <a:extLst>
            <a:ext uri="{FF2B5EF4-FFF2-40B4-BE49-F238E27FC236}">
              <a16:creationId xmlns:a16="http://schemas.microsoft.com/office/drawing/2014/main" id="{E24EDE84-2356-4F31-B62B-FD99B8C18544}"/>
            </a:ext>
          </a:extLst>
        </xdr:cNvPr>
        <xdr:cNvSpPr txBox="1"/>
      </xdr:nvSpPr>
      <xdr:spPr>
        <a:xfrm>
          <a:off x="20199427" y="18447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126764</xdr:rowOff>
    </xdr:from>
    <xdr:ext cx="469744" cy="259045"/>
    <xdr:sp macro="" textlink="">
      <xdr:nvSpPr>
        <xdr:cNvPr id="830" name="n_3mainValue【公民館】&#10;一人当たり面積">
          <a:extLst>
            <a:ext uri="{FF2B5EF4-FFF2-40B4-BE49-F238E27FC236}">
              <a16:creationId xmlns:a16="http://schemas.microsoft.com/office/drawing/2014/main" id="{117B67CC-AB4F-4BB0-AB17-1FE63FE59298}"/>
            </a:ext>
          </a:extLst>
        </xdr:cNvPr>
        <xdr:cNvSpPr txBox="1"/>
      </xdr:nvSpPr>
      <xdr:spPr>
        <a:xfrm>
          <a:off x="19310427" y="1812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116984</xdr:rowOff>
    </xdr:from>
    <xdr:ext cx="469744" cy="259045"/>
    <xdr:sp macro="" textlink="">
      <xdr:nvSpPr>
        <xdr:cNvPr id="831" name="n_4mainValue【公民館】&#10;一人当たり面積">
          <a:extLst>
            <a:ext uri="{FF2B5EF4-FFF2-40B4-BE49-F238E27FC236}">
              <a16:creationId xmlns:a16="http://schemas.microsoft.com/office/drawing/2014/main" id="{79B0D830-FD70-4BDC-B908-563E6EB7E9A5}"/>
            </a:ext>
          </a:extLst>
        </xdr:cNvPr>
        <xdr:cNvSpPr txBox="1"/>
      </xdr:nvSpPr>
      <xdr:spPr>
        <a:xfrm>
          <a:off x="18421427"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2" name="正方形/長方形 831">
          <a:extLst>
            <a:ext uri="{FF2B5EF4-FFF2-40B4-BE49-F238E27FC236}">
              <a16:creationId xmlns:a16="http://schemas.microsoft.com/office/drawing/2014/main" id="{8E917573-D855-4BFF-95B2-7BF929066A8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3" name="正方形/長方形 832">
          <a:extLst>
            <a:ext uri="{FF2B5EF4-FFF2-40B4-BE49-F238E27FC236}">
              <a16:creationId xmlns:a16="http://schemas.microsoft.com/office/drawing/2014/main" id="{0CB9B16B-DC68-44A9-8D46-9A5C687B0C3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4" name="テキスト ボックス 833">
          <a:extLst>
            <a:ext uri="{FF2B5EF4-FFF2-40B4-BE49-F238E27FC236}">
              <a16:creationId xmlns:a16="http://schemas.microsoft.com/office/drawing/2014/main" id="{F0B9655A-18D0-4D58-A2C7-34117ED170D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各施設の一人当たりの面積が類似団体より増加しているのは、施設が増加したためでなく人口の減少の為である。令和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年度に個別施設計画を策定しており、それを基に施設規模が適正になるよう取り組んでいく。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A7A25AF-5AEE-4DA2-8A38-646AA9CB048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949FA85-20D8-4EB1-B867-D1E51FDA470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4D0FA84-D69C-4756-9A43-854DA89686D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1C161AD-B8ED-4E84-91E4-D3B150260D6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A5222A1-653F-4E42-A39A-85042FD964F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26C862F-BC57-43B8-A098-E82E88CA24E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8C98DA7-3853-49FA-AD50-E5BD04F1F50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2607925-A624-4AC2-9869-141E528BF64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8AF6505-14C4-45C2-ACCF-876D401F1BB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C55DBFD-2CC6-4FF3-9685-F2A4DF990E9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1,716
1,706
28.90
4,315,356
3,885,404
228,320
1,653,952
2,502,802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F658BC4-AED4-4187-8532-002EC38F942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2E92F40-B6C3-42F4-83C0-179A04EF429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9CA5BCD-9BC8-4FD7-8E13-2487686FC81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DAF7044-2C61-470A-92D2-480E08C2414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B222D5B-5212-4EAE-BEF3-F691391A006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9945141-B60E-42B1-B33F-DD2A0D9B83F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6A8FA8A-6A76-41E3-A636-E611E5D59F1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754ADAB-2EA9-4AC7-916F-9428F41367A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5D77E11-A1A6-4282-BE1B-70873FA603F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A363C75-4570-46BF-A8F6-0EE4836A4E3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B2ED847-F49C-4F6A-A69E-51226F980BE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F69646B-731A-4917-B134-FBDF263B254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AC4485C-FEB1-4F0C-AF52-785EF55AD21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77EEF15-E549-49E4-AED4-1A2693CB2E2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6EFC50-435E-4D31-BA4E-6D89BA26EC9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3346751-AE1A-4B39-B517-2213DB491B3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91EE264-F806-4784-8A4E-D62323DE061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EC141EC-1FCC-4E23-B146-84B27757459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5065E35-D055-468B-9BCB-2220B10E6E1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FCF1CF8-E74D-4230-A593-F336A5976F7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AB75ED7-5AAC-4012-957A-90679632F74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7374B06-42D4-4273-A785-FED1E933551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401EC9A-CD80-4E6D-BDE4-AFB96D2386E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50108D3-01DF-4143-BCF5-CF1A3B287BC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62CB49E-F0AF-4EEE-A733-16AC76B6939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BA1CE1F-5554-4239-AF7C-8161DF26B86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956BF7E-8E07-413D-87FF-97AFAC0DF93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36E40E2-A14C-47E8-B0F3-D6A586F33CA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206D565-8F82-4D35-A5A8-8F4598B5E79E}"/>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2649BE7A-14DD-4E76-8AD1-F630262D5D0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FBBD21FB-6130-4411-A959-2850E4DB7F1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B4316EC4-9C77-4A0F-935B-B89E8BEB9A5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5D62E10D-6369-4788-8876-C784BFD6C3C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1042F9B-0812-44DA-A9BA-CAF1FFA741C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852E0BD9-9A5B-4346-81C6-8225B760469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6577816-B5A9-42C6-AFFB-67B64A5CF8C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928F3E3D-C101-48AE-BF17-4CD9A97178DD}"/>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1DF53EA2-6F76-4AEA-A6B8-4A765785E69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AD46368-8A69-45C6-8264-7736C8F5116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3D1457B1-C7A7-4EC9-9551-BEDCC67EC3F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F55912CA-33C3-4118-B33F-DDA23E64E87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13949772-88E0-4041-AC8D-10CDC3D1428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BD8422F6-8297-40DA-9356-86E869DA7B3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7C9F9513-E901-464C-97D4-511D441466F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4A9D3222-A7B3-450D-B840-328A58104954}"/>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99299CE2-E994-4DEF-BB3C-74D885444F3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66F41177-BD10-44B5-981D-D812A186D43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26780E75-7715-4AD6-ACE4-30E3997172B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D9AFFC65-0681-401C-98B3-782A97FC2C1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A4DD1E56-E6BB-41FE-9077-BAD06AEF37E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0A0C3C9D-1151-45F2-9F56-5A37553A6BA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C18C5652-A19E-4BAB-9B11-8800802AFD8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8577A9CD-6238-4E93-8B86-42198FCFF4D2}"/>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76CD3C32-9681-4226-BD5E-F35502604BD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945C72A5-01D1-4DA4-8108-9544E09D18C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FA5FDE8B-8308-4FFB-880F-873531268EF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27E15D7A-9F2F-4576-A2B1-761935C57F9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62204F65-EA26-4F8D-AD04-5C83E8D0026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C5831307-9688-4760-B24C-DE97C2154C5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1F0AF188-1B25-471F-8584-E7507E67651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940CE6E9-075A-4D72-980F-6DE116FA738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3" name="テキスト ボックス 72">
          <a:extLst>
            <a:ext uri="{FF2B5EF4-FFF2-40B4-BE49-F238E27FC236}">
              <a16:creationId xmlns:a16="http://schemas.microsoft.com/office/drawing/2014/main" id="{48BBA195-5022-4303-9335-7D6E8F5EEBF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4" name="直線コネクタ 73">
          <a:extLst>
            <a:ext uri="{FF2B5EF4-FFF2-40B4-BE49-F238E27FC236}">
              <a16:creationId xmlns:a16="http://schemas.microsoft.com/office/drawing/2014/main" id="{9E03D658-A504-4315-A3F5-ED54D1F7BCF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75" name="テキスト ボックス 74">
          <a:extLst>
            <a:ext uri="{FF2B5EF4-FFF2-40B4-BE49-F238E27FC236}">
              <a16:creationId xmlns:a16="http://schemas.microsoft.com/office/drawing/2014/main" id="{0FCBF98E-197B-4556-BA7F-F98F3E0432F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76" name="直線コネクタ 75">
          <a:extLst>
            <a:ext uri="{FF2B5EF4-FFF2-40B4-BE49-F238E27FC236}">
              <a16:creationId xmlns:a16="http://schemas.microsoft.com/office/drawing/2014/main" id="{362550DF-6618-45F8-B838-724125238611}"/>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77" name="テキスト ボックス 76">
          <a:extLst>
            <a:ext uri="{FF2B5EF4-FFF2-40B4-BE49-F238E27FC236}">
              <a16:creationId xmlns:a16="http://schemas.microsoft.com/office/drawing/2014/main" id="{5D42CB49-DA4C-4E0C-94DE-94B5B85884BD}"/>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78" name="直線コネクタ 77">
          <a:extLst>
            <a:ext uri="{FF2B5EF4-FFF2-40B4-BE49-F238E27FC236}">
              <a16:creationId xmlns:a16="http://schemas.microsoft.com/office/drawing/2014/main" id="{575FF8D1-C242-4575-8FCC-7B8DB7567419}"/>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79" name="テキスト ボックス 78">
          <a:extLst>
            <a:ext uri="{FF2B5EF4-FFF2-40B4-BE49-F238E27FC236}">
              <a16:creationId xmlns:a16="http://schemas.microsoft.com/office/drawing/2014/main" id="{71720B04-32BF-4675-9C3F-452D47AF9A4C}"/>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80" name="直線コネクタ 79">
          <a:extLst>
            <a:ext uri="{FF2B5EF4-FFF2-40B4-BE49-F238E27FC236}">
              <a16:creationId xmlns:a16="http://schemas.microsoft.com/office/drawing/2014/main" id="{30858EBF-66DE-4B3D-A983-0180A58A9E4B}"/>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81" name="テキスト ボックス 80">
          <a:extLst>
            <a:ext uri="{FF2B5EF4-FFF2-40B4-BE49-F238E27FC236}">
              <a16:creationId xmlns:a16="http://schemas.microsoft.com/office/drawing/2014/main" id="{D44D87DA-BE05-4EB4-A668-EB912B49732A}"/>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82" name="直線コネクタ 81">
          <a:extLst>
            <a:ext uri="{FF2B5EF4-FFF2-40B4-BE49-F238E27FC236}">
              <a16:creationId xmlns:a16="http://schemas.microsoft.com/office/drawing/2014/main" id="{D821C1C9-0379-4389-9C97-B70D7974C8A9}"/>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83" name="テキスト ボックス 82">
          <a:extLst>
            <a:ext uri="{FF2B5EF4-FFF2-40B4-BE49-F238E27FC236}">
              <a16:creationId xmlns:a16="http://schemas.microsoft.com/office/drawing/2014/main" id="{A6F03CF6-93DF-49EB-A0AB-97A13677ADEA}"/>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84" name="直線コネクタ 83">
          <a:extLst>
            <a:ext uri="{FF2B5EF4-FFF2-40B4-BE49-F238E27FC236}">
              <a16:creationId xmlns:a16="http://schemas.microsoft.com/office/drawing/2014/main" id="{2C7E9722-DDCE-45B4-9121-B24240DB02FD}"/>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85" name="テキスト ボックス 84">
          <a:extLst>
            <a:ext uri="{FF2B5EF4-FFF2-40B4-BE49-F238E27FC236}">
              <a16:creationId xmlns:a16="http://schemas.microsoft.com/office/drawing/2014/main" id="{391ED341-B04A-4CAC-8F07-5B8A322D7E23}"/>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86" name="直線コネクタ 85">
          <a:extLst>
            <a:ext uri="{FF2B5EF4-FFF2-40B4-BE49-F238E27FC236}">
              <a16:creationId xmlns:a16="http://schemas.microsoft.com/office/drawing/2014/main" id="{8E1A2420-FDE3-4FC0-BCBB-303CAB3AECD6}"/>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87" name="テキスト ボックス 86">
          <a:extLst>
            <a:ext uri="{FF2B5EF4-FFF2-40B4-BE49-F238E27FC236}">
              <a16:creationId xmlns:a16="http://schemas.microsoft.com/office/drawing/2014/main" id="{4F5EE167-8D25-45F7-B3E1-25DD56166534}"/>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8" name="直線コネクタ 87">
          <a:extLst>
            <a:ext uri="{FF2B5EF4-FFF2-40B4-BE49-F238E27FC236}">
              <a16:creationId xmlns:a16="http://schemas.microsoft.com/office/drawing/2014/main" id="{B86C5D57-9BAC-42D6-9C73-BE1FBABD709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89" name="【福祉施設】&#10;有形固定資産減価償却率グラフ枠">
          <a:extLst>
            <a:ext uri="{FF2B5EF4-FFF2-40B4-BE49-F238E27FC236}">
              <a16:creationId xmlns:a16="http://schemas.microsoft.com/office/drawing/2014/main" id="{11722604-78AF-419D-98F4-007F11837D5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150768</xdr:rowOff>
    </xdr:from>
    <xdr:to>
      <xdr:col>24</xdr:col>
      <xdr:colOff>62865</xdr:colOff>
      <xdr:row>86</xdr:row>
      <xdr:rowOff>168729</xdr:rowOff>
    </xdr:to>
    <xdr:cxnSp macro="">
      <xdr:nvCxnSpPr>
        <xdr:cNvPr id="90" name="直線コネクタ 89">
          <a:extLst>
            <a:ext uri="{FF2B5EF4-FFF2-40B4-BE49-F238E27FC236}">
              <a16:creationId xmlns:a16="http://schemas.microsoft.com/office/drawing/2014/main" id="{F57C9D28-B358-4A14-9F72-1C2C0C755283}"/>
            </a:ext>
          </a:extLst>
        </xdr:cNvPr>
        <xdr:cNvCxnSpPr/>
      </xdr:nvCxnSpPr>
      <xdr:spPr>
        <a:xfrm flipV="1">
          <a:off x="4634865" y="13352418"/>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91" name="【福祉施設】&#10;有形固定資産減価償却率最小値テキスト">
          <a:extLst>
            <a:ext uri="{FF2B5EF4-FFF2-40B4-BE49-F238E27FC236}">
              <a16:creationId xmlns:a16="http://schemas.microsoft.com/office/drawing/2014/main" id="{D05AB4A6-60AC-449F-9AC9-4C1685CF4FFD}"/>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92" name="直線コネクタ 91">
          <a:extLst>
            <a:ext uri="{FF2B5EF4-FFF2-40B4-BE49-F238E27FC236}">
              <a16:creationId xmlns:a16="http://schemas.microsoft.com/office/drawing/2014/main" id="{63A5A28D-F78F-46B4-885A-FFAF877512F7}"/>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97445</xdr:rowOff>
    </xdr:from>
    <xdr:ext cx="340478" cy="259045"/>
    <xdr:sp macro="" textlink="">
      <xdr:nvSpPr>
        <xdr:cNvPr id="93" name="【福祉施設】&#10;有形固定資産減価償却率最大値テキスト">
          <a:extLst>
            <a:ext uri="{FF2B5EF4-FFF2-40B4-BE49-F238E27FC236}">
              <a16:creationId xmlns:a16="http://schemas.microsoft.com/office/drawing/2014/main" id="{A669A0F0-AACF-43E7-BA26-6001A75045F9}"/>
            </a:ext>
          </a:extLst>
        </xdr:cNvPr>
        <xdr:cNvSpPr txBox="1"/>
      </xdr:nvSpPr>
      <xdr:spPr>
        <a:xfrm>
          <a:off x="4673600" y="1312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150768</xdr:rowOff>
    </xdr:from>
    <xdr:to>
      <xdr:col>24</xdr:col>
      <xdr:colOff>152400</xdr:colOff>
      <xdr:row>77</xdr:row>
      <xdr:rowOff>150768</xdr:rowOff>
    </xdr:to>
    <xdr:cxnSp macro="">
      <xdr:nvCxnSpPr>
        <xdr:cNvPr id="94" name="直線コネクタ 93">
          <a:extLst>
            <a:ext uri="{FF2B5EF4-FFF2-40B4-BE49-F238E27FC236}">
              <a16:creationId xmlns:a16="http://schemas.microsoft.com/office/drawing/2014/main" id="{715191A6-5620-45DD-908E-BEAC91D53237}"/>
            </a:ext>
          </a:extLst>
        </xdr:cNvPr>
        <xdr:cNvCxnSpPr/>
      </xdr:nvCxnSpPr>
      <xdr:spPr>
        <a:xfrm>
          <a:off x="4546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9814</xdr:rowOff>
    </xdr:from>
    <xdr:ext cx="405111" cy="259045"/>
    <xdr:sp macro="" textlink="">
      <xdr:nvSpPr>
        <xdr:cNvPr id="95" name="【福祉施設】&#10;有形固定資産減価償却率平均値テキスト">
          <a:extLst>
            <a:ext uri="{FF2B5EF4-FFF2-40B4-BE49-F238E27FC236}">
              <a16:creationId xmlns:a16="http://schemas.microsoft.com/office/drawing/2014/main" id="{ABA3638F-8BD4-4617-A80B-E275F810D6F9}"/>
            </a:ext>
          </a:extLst>
        </xdr:cNvPr>
        <xdr:cNvSpPr txBox="1"/>
      </xdr:nvSpPr>
      <xdr:spPr>
        <a:xfrm>
          <a:off x="4673600" y="1406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31387</xdr:rowOff>
    </xdr:from>
    <xdr:to>
      <xdr:col>24</xdr:col>
      <xdr:colOff>114300</xdr:colOff>
      <xdr:row>82</xdr:row>
      <xdr:rowOff>132987</xdr:rowOff>
    </xdr:to>
    <xdr:sp macro="" textlink="">
      <xdr:nvSpPr>
        <xdr:cNvPr id="96" name="フローチャート: 判断 95">
          <a:extLst>
            <a:ext uri="{FF2B5EF4-FFF2-40B4-BE49-F238E27FC236}">
              <a16:creationId xmlns:a16="http://schemas.microsoft.com/office/drawing/2014/main" id="{B16FED42-0780-4283-A099-F578F4B0190D}"/>
            </a:ext>
          </a:extLst>
        </xdr:cNvPr>
        <xdr:cNvSpPr/>
      </xdr:nvSpPr>
      <xdr:spPr>
        <a:xfrm>
          <a:off x="45847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160382</xdr:rowOff>
    </xdr:from>
    <xdr:to>
      <xdr:col>20</xdr:col>
      <xdr:colOff>38100</xdr:colOff>
      <xdr:row>82</xdr:row>
      <xdr:rowOff>90532</xdr:rowOff>
    </xdr:to>
    <xdr:sp macro="" textlink="">
      <xdr:nvSpPr>
        <xdr:cNvPr id="97" name="フローチャート: 判断 96">
          <a:extLst>
            <a:ext uri="{FF2B5EF4-FFF2-40B4-BE49-F238E27FC236}">
              <a16:creationId xmlns:a16="http://schemas.microsoft.com/office/drawing/2014/main" id="{DE4D34A4-7E16-486D-94C8-A291851F6B6B}"/>
            </a:ext>
          </a:extLst>
        </xdr:cNvPr>
        <xdr:cNvSpPr/>
      </xdr:nvSpPr>
      <xdr:spPr>
        <a:xfrm>
          <a:off x="3746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145687</xdr:rowOff>
    </xdr:from>
    <xdr:to>
      <xdr:col>15</xdr:col>
      <xdr:colOff>101600</xdr:colOff>
      <xdr:row>82</xdr:row>
      <xdr:rowOff>75837</xdr:rowOff>
    </xdr:to>
    <xdr:sp macro="" textlink="">
      <xdr:nvSpPr>
        <xdr:cNvPr id="98" name="フローチャート: 判断 97">
          <a:extLst>
            <a:ext uri="{FF2B5EF4-FFF2-40B4-BE49-F238E27FC236}">
              <a16:creationId xmlns:a16="http://schemas.microsoft.com/office/drawing/2014/main" id="{6E07A44F-8AD1-41B5-9EE4-06914A1878AA}"/>
            </a:ext>
          </a:extLst>
        </xdr:cNvPr>
        <xdr:cNvSpPr/>
      </xdr:nvSpPr>
      <xdr:spPr>
        <a:xfrm>
          <a:off x="2857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1995</xdr:rowOff>
    </xdr:from>
    <xdr:to>
      <xdr:col>10</xdr:col>
      <xdr:colOff>165100</xdr:colOff>
      <xdr:row>82</xdr:row>
      <xdr:rowOff>103595</xdr:rowOff>
    </xdr:to>
    <xdr:sp macro="" textlink="">
      <xdr:nvSpPr>
        <xdr:cNvPr id="99" name="フローチャート: 判断 98">
          <a:extLst>
            <a:ext uri="{FF2B5EF4-FFF2-40B4-BE49-F238E27FC236}">
              <a16:creationId xmlns:a16="http://schemas.microsoft.com/office/drawing/2014/main" id="{16C3DC12-4F47-4966-9546-775DCA965AD0}"/>
            </a:ext>
          </a:extLst>
        </xdr:cNvPr>
        <xdr:cNvSpPr/>
      </xdr:nvSpPr>
      <xdr:spPr>
        <a:xfrm>
          <a:off x="1968500" y="1406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124461</xdr:rowOff>
    </xdr:from>
    <xdr:to>
      <xdr:col>6</xdr:col>
      <xdr:colOff>38100</xdr:colOff>
      <xdr:row>82</xdr:row>
      <xdr:rowOff>54611</xdr:rowOff>
    </xdr:to>
    <xdr:sp macro="" textlink="">
      <xdr:nvSpPr>
        <xdr:cNvPr id="100" name="フローチャート: 判断 99">
          <a:extLst>
            <a:ext uri="{FF2B5EF4-FFF2-40B4-BE49-F238E27FC236}">
              <a16:creationId xmlns:a16="http://schemas.microsoft.com/office/drawing/2014/main" id="{B097378B-CBD8-436A-8E9D-3296201F1C50}"/>
            </a:ext>
          </a:extLst>
        </xdr:cNvPr>
        <xdr:cNvSpPr/>
      </xdr:nvSpPr>
      <xdr:spPr>
        <a:xfrm>
          <a:off x="1079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01" name="テキスト ボックス 100">
          <a:extLst>
            <a:ext uri="{FF2B5EF4-FFF2-40B4-BE49-F238E27FC236}">
              <a16:creationId xmlns:a16="http://schemas.microsoft.com/office/drawing/2014/main" id="{F2288FEC-0CC1-4F1B-A490-CB609756F40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2" name="テキスト ボックス 101">
          <a:extLst>
            <a:ext uri="{FF2B5EF4-FFF2-40B4-BE49-F238E27FC236}">
              <a16:creationId xmlns:a16="http://schemas.microsoft.com/office/drawing/2014/main" id="{F1600392-49A9-4C7A-8C8A-7A5C0F4EF98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3" name="テキスト ボックス 102">
          <a:extLst>
            <a:ext uri="{FF2B5EF4-FFF2-40B4-BE49-F238E27FC236}">
              <a16:creationId xmlns:a16="http://schemas.microsoft.com/office/drawing/2014/main" id="{53873477-12D3-4A39-8402-519CBB13478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4" name="テキスト ボックス 103">
          <a:extLst>
            <a:ext uri="{FF2B5EF4-FFF2-40B4-BE49-F238E27FC236}">
              <a16:creationId xmlns:a16="http://schemas.microsoft.com/office/drawing/2014/main" id="{99238328-F696-469C-AB60-0A69BDDECC5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5" name="テキスト ボックス 104">
          <a:extLst>
            <a:ext uri="{FF2B5EF4-FFF2-40B4-BE49-F238E27FC236}">
              <a16:creationId xmlns:a16="http://schemas.microsoft.com/office/drawing/2014/main" id="{28072871-A38A-4A6E-BF8C-6AE138FA645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52614</xdr:rowOff>
    </xdr:from>
    <xdr:to>
      <xdr:col>24</xdr:col>
      <xdr:colOff>114300</xdr:colOff>
      <xdr:row>78</xdr:row>
      <xdr:rowOff>154214</xdr:rowOff>
    </xdr:to>
    <xdr:sp macro="" textlink="">
      <xdr:nvSpPr>
        <xdr:cNvPr id="106" name="楕円 105">
          <a:extLst>
            <a:ext uri="{FF2B5EF4-FFF2-40B4-BE49-F238E27FC236}">
              <a16:creationId xmlns:a16="http://schemas.microsoft.com/office/drawing/2014/main" id="{78B6D350-4513-44E8-9C5C-3E354DF845F9}"/>
            </a:ext>
          </a:extLst>
        </xdr:cNvPr>
        <xdr:cNvSpPr/>
      </xdr:nvSpPr>
      <xdr:spPr>
        <a:xfrm>
          <a:off x="4584700" y="134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138991</xdr:rowOff>
    </xdr:from>
    <xdr:ext cx="405111" cy="259045"/>
    <xdr:sp macro="" textlink="">
      <xdr:nvSpPr>
        <xdr:cNvPr id="107" name="【福祉施設】&#10;有形固定資産減価償却率該当値テキスト">
          <a:extLst>
            <a:ext uri="{FF2B5EF4-FFF2-40B4-BE49-F238E27FC236}">
              <a16:creationId xmlns:a16="http://schemas.microsoft.com/office/drawing/2014/main" id="{52A30204-240B-4B35-93F3-4CE87D986F5F}"/>
            </a:ext>
          </a:extLst>
        </xdr:cNvPr>
        <xdr:cNvSpPr txBox="1"/>
      </xdr:nvSpPr>
      <xdr:spPr>
        <a:xfrm>
          <a:off x="4673600" y="13340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19957</xdr:rowOff>
    </xdr:from>
    <xdr:to>
      <xdr:col>20</xdr:col>
      <xdr:colOff>38100</xdr:colOff>
      <xdr:row>78</xdr:row>
      <xdr:rowOff>121557</xdr:rowOff>
    </xdr:to>
    <xdr:sp macro="" textlink="">
      <xdr:nvSpPr>
        <xdr:cNvPr id="108" name="楕円 107">
          <a:extLst>
            <a:ext uri="{FF2B5EF4-FFF2-40B4-BE49-F238E27FC236}">
              <a16:creationId xmlns:a16="http://schemas.microsoft.com/office/drawing/2014/main" id="{B77A086C-0051-4933-8C5B-6DFDA8DA9035}"/>
            </a:ext>
          </a:extLst>
        </xdr:cNvPr>
        <xdr:cNvSpPr/>
      </xdr:nvSpPr>
      <xdr:spPr>
        <a:xfrm>
          <a:off x="3746500" y="133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70757</xdr:rowOff>
    </xdr:from>
    <xdr:to>
      <xdr:col>24</xdr:col>
      <xdr:colOff>63500</xdr:colOff>
      <xdr:row>78</xdr:row>
      <xdr:rowOff>103414</xdr:rowOff>
    </xdr:to>
    <xdr:cxnSp macro="">
      <xdr:nvCxnSpPr>
        <xdr:cNvPr id="109" name="直線コネクタ 108">
          <a:extLst>
            <a:ext uri="{FF2B5EF4-FFF2-40B4-BE49-F238E27FC236}">
              <a16:creationId xmlns:a16="http://schemas.microsoft.com/office/drawing/2014/main" id="{2EB34AA7-FA64-4E92-AD60-8E4453E68C65}"/>
            </a:ext>
          </a:extLst>
        </xdr:cNvPr>
        <xdr:cNvCxnSpPr/>
      </xdr:nvCxnSpPr>
      <xdr:spPr>
        <a:xfrm>
          <a:off x="3797300" y="134438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158750</xdr:rowOff>
    </xdr:from>
    <xdr:to>
      <xdr:col>15</xdr:col>
      <xdr:colOff>101600</xdr:colOff>
      <xdr:row>78</xdr:row>
      <xdr:rowOff>88900</xdr:rowOff>
    </xdr:to>
    <xdr:sp macro="" textlink="">
      <xdr:nvSpPr>
        <xdr:cNvPr id="110" name="楕円 109">
          <a:extLst>
            <a:ext uri="{FF2B5EF4-FFF2-40B4-BE49-F238E27FC236}">
              <a16:creationId xmlns:a16="http://schemas.microsoft.com/office/drawing/2014/main" id="{4ECA4EDA-574E-47CD-AF09-965A46B98CEF}"/>
            </a:ext>
          </a:extLst>
        </xdr:cNvPr>
        <xdr:cNvSpPr/>
      </xdr:nvSpPr>
      <xdr:spPr>
        <a:xfrm>
          <a:off x="2857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38100</xdr:rowOff>
    </xdr:from>
    <xdr:to>
      <xdr:col>19</xdr:col>
      <xdr:colOff>177800</xdr:colOff>
      <xdr:row>78</xdr:row>
      <xdr:rowOff>70757</xdr:rowOff>
    </xdr:to>
    <xdr:cxnSp macro="">
      <xdr:nvCxnSpPr>
        <xdr:cNvPr id="111" name="直線コネクタ 110">
          <a:extLst>
            <a:ext uri="{FF2B5EF4-FFF2-40B4-BE49-F238E27FC236}">
              <a16:creationId xmlns:a16="http://schemas.microsoft.com/office/drawing/2014/main" id="{E3D5F57C-ED4C-4DCD-A379-A3624F4A7E1B}"/>
            </a:ext>
          </a:extLst>
        </xdr:cNvPr>
        <xdr:cNvCxnSpPr/>
      </xdr:nvCxnSpPr>
      <xdr:spPr>
        <a:xfrm>
          <a:off x="2908300" y="13411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3629</xdr:rowOff>
    </xdr:from>
    <xdr:to>
      <xdr:col>10</xdr:col>
      <xdr:colOff>165100</xdr:colOff>
      <xdr:row>78</xdr:row>
      <xdr:rowOff>105229</xdr:rowOff>
    </xdr:to>
    <xdr:sp macro="" textlink="">
      <xdr:nvSpPr>
        <xdr:cNvPr id="112" name="楕円 111">
          <a:extLst>
            <a:ext uri="{FF2B5EF4-FFF2-40B4-BE49-F238E27FC236}">
              <a16:creationId xmlns:a16="http://schemas.microsoft.com/office/drawing/2014/main" id="{2CE00CBC-6509-4900-B8CD-861E363C9EB6}"/>
            </a:ext>
          </a:extLst>
        </xdr:cNvPr>
        <xdr:cNvSpPr/>
      </xdr:nvSpPr>
      <xdr:spPr>
        <a:xfrm>
          <a:off x="1968500" y="1337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38100</xdr:rowOff>
    </xdr:from>
    <xdr:to>
      <xdr:col>15</xdr:col>
      <xdr:colOff>50800</xdr:colOff>
      <xdr:row>78</xdr:row>
      <xdr:rowOff>54429</xdr:rowOff>
    </xdr:to>
    <xdr:cxnSp macro="">
      <xdr:nvCxnSpPr>
        <xdr:cNvPr id="113" name="直線コネクタ 112">
          <a:extLst>
            <a:ext uri="{FF2B5EF4-FFF2-40B4-BE49-F238E27FC236}">
              <a16:creationId xmlns:a16="http://schemas.microsoft.com/office/drawing/2014/main" id="{59B47294-8FBC-40F9-A4B2-68B4DC842355}"/>
            </a:ext>
          </a:extLst>
        </xdr:cNvPr>
        <xdr:cNvCxnSpPr/>
      </xdr:nvCxnSpPr>
      <xdr:spPr>
        <a:xfrm flipV="1">
          <a:off x="2019300" y="134112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93436</xdr:rowOff>
    </xdr:from>
    <xdr:to>
      <xdr:col>6</xdr:col>
      <xdr:colOff>38100</xdr:colOff>
      <xdr:row>78</xdr:row>
      <xdr:rowOff>23586</xdr:rowOff>
    </xdr:to>
    <xdr:sp macro="" textlink="">
      <xdr:nvSpPr>
        <xdr:cNvPr id="114" name="楕円 113">
          <a:extLst>
            <a:ext uri="{FF2B5EF4-FFF2-40B4-BE49-F238E27FC236}">
              <a16:creationId xmlns:a16="http://schemas.microsoft.com/office/drawing/2014/main" id="{EA901C91-8C9C-4216-94D6-603A8DB3DD3F}"/>
            </a:ext>
          </a:extLst>
        </xdr:cNvPr>
        <xdr:cNvSpPr/>
      </xdr:nvSpPr>
      <xdr:spPr>
        <a:xfrm>
          <a:off x="1079500" y="132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144236</xdr:rowOff>
    </xdr:from>
    <xdr:to>
      <xdr:col>10</xdr:col>
      <xdr:colOff>114300</xdr:colOff>
      <xdr:row>78</xdr:row>
      <xdr:rowOff>54429</xdr:rowOff>
    </xdr:to>
    <xdr:cxnSp macro="">
      <xdr:nvCxnSpPr>
        <xdr:cNvPr id="115" name="直線コネクタ 114">
          <a:extLst>
            <a:ext uri="{FF2B5EF4-FFF2-40B4-BE49-F238E27FC236}">
              <a16:creationId xmlns:a16="http://schemas.microsoft.com/office/drawing/2014/main" id="{530BE61F-BACE-4B26-B5C7-B112757D7285}"/>
            </a:ext>
          </a:extLst>
        </xdr:cNvPr>
        <xdr:cNvCxnSpPr/>
      </xdr:nvCxnSpPr>
      <xdr:spPr>
        <a:xfrm>
          <a:off x="1130300" y="13345886"/>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81659</xdr:rowOff>
    </xdr:from>
    <xdr:ext cx="405111" cy="259045"/>
    <xdr:sp macro="" textlink="">
      <xdr:nvSpPr>
        <xdr:cNvPr id="116" name="n_1aveValue【福祉施設】&#10;有形固定資産減価償却率">
          <a:extLst>
            <a:ext uri="{FF2B5EF4-FFF2-40B4-BE49-F238E27FC236}">
              <a16:creationId xmlns:a16="http://schemas.microsoft.com/office/drawing/2014/main" id="{54D5BD10-6FE4-4A6A-9561-BDF7F294230E}"/>
            </a:ext>
          </a:extLst>
        </xdr:cNvPr>
        <xdr:cNvSpPr txBox="1"/>
      </xdr:nvSpPr>
      <xdr:spPr>
        <a:xfrm>
          <a:off x="3582044" y="1414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66964</xdr:rowOff>
    </xdr:from>
    <xdr:ext cx="405111" cy="259045"/>
    <xdr:sp macro="" textlink="">
      <xdr:nvSpPr>
        <xdr:cNvPr id="117" name="n_2aveValue【福祉施設】&#10;有形固定資産減価償却率">
          <a:extLst>
            <a:ext uri="{FF2B5EF4-FFF2-40B4-BE49-F238E27FC236}">
              <a16:creationId xmlns:a16="http://schemas.microsoft.com/office/drawing/2014/main" id="{C3140B7C-56CE-4BD2-A49F-8734292701B0}"/>
            </a:ext>
          </a:extLst>
        </xdr:cNvPr>
        <xdr:cNvSpPr txBox="1"/>
      </xdr:nvSpPr>
      <xdr:spPr>
        <a:xfrm>
          <a:off x="2705744"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94722</xdr:rowOff>
    </xdr:from>
    <xdr:ext cx="405111" cy="259045"/>
    <xdr:sp macro="" textlink="">
      <xdr:nvSpPr>
        <xdr:cNvPr id="118" name="n_3aveValue【福祉施設】&#10;有形固定資産減価償却率">
          <a:extLst>
            <a:ext uri="{FF2B5EF4-FFF2-40B4-BE49-F238E27FC236}">
              <a16:creationId xmlns:a16="http://schemas.microsoft.com/office/drawing/2014/main" id="{E19978F5-EB72-4832-BA88-E4FC88FFBF83}"/>
            </a:ext>
          </a:extLst>
        </xdr:cNvPr>
        <xdr:cNvSpPr txBox="1"/>
      </xdr:nvSpPr>
      <xdr:spPr>
        <a:xfrm>
          <a:off x="1816744" y="1415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45738</xdr:rowOff>
    </xdr:from>
    <xdr:ext cx="405111" cy="259045"/>
    <xdr:sp macro="" textlink="">
      <xdr:nvSpPr>
        <xdr:cNvPr id="119" name="n_4aveValue【福祉施設】&#10;有形固定資産減価償却率">
          <a:extLst>
            <a:ext uri="{FF2B5EF4-FFF2-40B4-BE49-F238E27FC236}">
              <a16:creationId xmlns:a16="http://schemas.microsoft.com/office/drawing/2014/main" id="{EEABAFE4-C770-445C-A5E0-F6F6FE8CC5B3}"/>
            </a:ext>
          </a:extLst>
        </xdr:cNvPr>
        <xdr:cNvSpPr txBox="1"/>
      </xdr:nvSpPr>
      <xdr:spPr>
        <a:xfrm>
          <a:off x="927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138084</xdr:rowOff>
    </xdr:from>
    <xdr:ext cx="405111" cy="259045"/>
    <xdr:sp macro="" textlink="">
      <xdr:nvSpPr>
        <xdr:cNvPr id="120" name="n_1mainValue【福祉施設】&#10;有形固定資産減価償却率">
          <a:extLst>
            <a:ext uri="{FF2B5EF4-FFF2-40B4-BE49-F238E27FC236}">
              <a16:creationId xmlns:a16="http://schemas.microsoft.com/office/drawing/2014/main" id="{08ABBE18-06A0-4CED-BE72-AF5F0CB9CF3C}"/>
            </a:ext>
          </a:extLst>
        </xdr:cNvPr>
        <xdr:cNvSpPr txBox="1"/>
      </xdr:nvSpPr>
      <xdr:spPr>
        <a:xfrm>
          <a:off x="3582044" y="1316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76</xdr:row>
      <xdr:rowOff>105427</xdr:rowOff>
    </xdr:from>
    <xdr:ext cx="340478" cy="259045"/>
    <xdr:sp macro="" textlink="">
      <xdr:nvSpPr>
        <xdr:cNvPr id="121" name="n_2mainValue【福祉施設】&#10;有形固定資産減価償却率">
          <a:extLst>
            <a:ext uri="{FF2B5EF4-FFF2-40B4-BE49-F238E27FC236}">
              <a16:creationId xmlns:a16="http://schemas.microsoft.com/office/drawing/2014/main" id="{F3DD7F36-1FDB-4AA5-8F82-5D5EB6D96BE6}"/>
            </a:ext>
          </a:extLst>
        </xdr:cNvPr>
        <xdr:cNvSpPr txBox="1"/>
      </xdr:nvSpPr>
      <xdr:spPr>
        <a:xfrm>
          <a:off x="2738061" y="1313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76</xdr:row>
      <xdr:rowOff>121756</xdr:rowOff>
    </xdr:from>
    <xdr:ext cx="340478" cy="259045"/>
    <xdr:sp macro="" textlink="">
      <xdr:nvSpPr>
        <xdr:cNvPr id="122" name="n_3mainValue【福祉施設】&#10;有形固定資産減価償却率">
          <a:extLst>
            <a:ext uri="{FF2B5EF4-FFF2-40B4-BE49-F238E27FC236}">
              <a16:creationId xmlns:a16="http://schemas.microsoft.com/office/drawing/2014/main" id="{CDAC95A5-C550-47BB-B31C-3E22421750AD}"/>
            </a:ext>
          </a:extLst>
        </xdr:cNvPr>
        <xdr:cNvSpPr txBox="1"/>
      </xdr:nvSpPr>
      <xdr:spPr>
        <a:xfrm>
          <a:off x="1849061" y="13151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76</xdr:row>
      <xdr:rowOff>40113</xdr:rowOff>
    </xdr:from>
    <xdr:ext cx="340478" cy="259045"/>
    <xdr:sp macro="" textlink="">
      <xdr:nvSpPr>
        <xdr:cNvPr id="123" name="n_4mainValue【福祉施設】&#10;有形固定資産減価償却率">
          <a:extLst>
            <a:ext uri="{FF2B5EF4-FFF2-40B4-BE49-F238E27FC236}">
              <a16:creationId xmlns:a16="http://schemas.microsoft.com/office/drawing/2014/main" id="{9489B617-7462-4C0B-AB64-AA42A0A9D0E0}"/>
            </a:ext>
          </a:extLst>
        </xdr:cNvPr>
        <xdr:cNvSpPr txBox="1"/>
      </xdr:nvSpPr>
      <xdr:spPr>
        <a:xfrm>
          <a:off x="960061" y="130703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24" name="正方形/長方形 123">
          <a:extLst>
            <a:ext uri="{FF2B5EF4-FFF2-40B4-BE49-F238E27FC236}">
              <a16:creationId xmlns:a16="http://schemas.microsoft.com/office/drawing/2014/main" id="{2E314B9D-5091-4859-AC0C-003AB686D98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25" name="正方形/長方形 124">
          <a:extLst>
            <a:ext uri="{FF2B5EF4-FFF2-40B4-BE49-F238E27FC236}">
              <a16:creationId xmlns:a16="http://schemas.microsoft.com/office/drawing/2014/main" id="{B86D4AA4-615F-40B6-B1BF-7A1F091102F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26" name="正方形/長方形 125">
          <a:extLst>
            <a:ext uri="{FF2B5EF4-FFF2-40B4-BE49-F238E27FC236}">
              <a16:creationId xmlns:a16="http://schemas.microsoft.com/office/drawing/2014/main" id="{B3416DD0-2880-4A3D-BC42-B4C0A9A0686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27" name="正方形/長方形 126">
          <a:extLst>
            <a:ext uri="{FF2B5EF4-FFF2-40B4-BE49-F238E27FC236}">
              <a16:creationId xmlns:a16="http://schemas.microsoft.com/office/drawing/2014/main" id="{6EBAF4BB-2138-4EA2-8FDA-E00E1DC3A67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28" name="正方形/長方形 127">
          <a:extLst>
            <a:ext uri="{FF2B5EF4-FFF2-40B4-BE49-F238E27FC236}">
              <a16:creationId xmlns:a16="http://schemas.microsoft.com/office/drawing/2014/main" id="{DB7098C2-4426-467F-810A-04CABE60BB9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29" name="正方形/長方形 128">
          <a:extLst>
            <a:ext uri="{FF2B5EF4-FFF2-40B4-BE49-F238E27FC236}">
              <a16:creationId xmlns:a16="http://schemas.microsoft.com/office/drawing/2014/main" id="{B735FD97-023A-4CBC-9AE2-19A221DAED6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30" name="正方形/長方形 129">
          <a:extLst>
            <a:ext uri="{FF2B5EF4-FFF2-40B4-BE49-F238E27FC236}">
              <a16:creationId xmlns:a16="http://schemas.microsoft.com/office/drawing/2014/main" id="{F4524817-F4B4-4122-BCE1-BA1BC257285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31" name="正方形/長方形 130">
          <a:extLst>
            <a:ext uri="{FF2B5EF4-FFF2-40B4-BE49-F238E27FC236}">
              <a16:creationId xmlns:a16="http://schemas.microsoft.com/office/drawing/2014/main" id="{7376999A-69FF-4598-A708-1E49E22F205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32" name="テキスト ボックス 131">
          <a:extLst>
            <a:ext uri="{FF2B5EF4-FFF2-40B4-BE49-F238E27FC236}">
              <a16:creationId xmlns:a16="http://schemas.microsoft.com/office/drawing/2014/main" id="{AE53428F-B152-404D-B26C-C7B4232B1CB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33" name="直線コネクタ 132">
          <a:extLst>
            <a:ext uri="{FF2B5EF4-FFF2-40B4-BE49-F238E27FC236}">
              <a16:creationId xmlns:a16="http://schemas.microsoft.com/office/drawing/2014/main" id="{CC6DE0F4-93A1-4B5F-9C89-64FBB8EB7F2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34" name="直線コネクタ 133">
          <a:extLst>
            <a:ext uri="{FF2B5EF4-FFF2-40B4-BE49-F238E27FC236}">
              <a16:creationId xmlns:a16="http://schemas.microsoft.com/office/drawing/2014/main" id="{222C0F14-536D-4F45-87E5-80C3656189CD}"/>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35" name="テキスト ボックス 134">
          <a:extLst>
            <a:ext uri="{FF2B5EF4-FFF2-40B4-BE49-F238E27FC236}">
              <a16:creationId xmlns:a16="http://schemas.microsoft.com/office/drawing/2014/main" id="{754BDE5F-46DA-40B2-A028-1CBD5D5576A9}"/>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36" name="直線コネクタ 135">
          <a:extLst>
            <a:ext uri="{FF2B5EF4-FFF2-40B4-BE49-F238E27FC236}">
              <a16:creationId xmlns:a16="http://schemas.microsoft.com/office/drawing/2014/main" id="{E91A1643-4D38-4CE4-B941-7C43F520D88A}"/>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137" name="テキスト ボックス 136">
          <a:extLst>
            <a:ext uri="{FF2B5EF4-FFF2-40B4-BE49-F238E27FC236}">
              <a16:creationId xmlns:a16="http://schemas.microsoft.com/office/drawing/2014/main" id="{77F1173C-BB4C-46D4-8930-9659E1858F35}"/>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138" name="直線コネクタ 137">
          <a:extLst>
            <a:ext uri="{FF2B5EF4-FFF2-40B4-BE49-F238E27FC236}">
              <a16:creationId xmlns:a16="http://schemas.microsoft.com/office/drawing/2014/main" id="{EF89799E-0F0B-448A-88FB-4635F4A130F6}"/>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139" name="テキスト ボックス 138">
          <a:extLst>
            <a:ext uri="{FF2B5EF4-FFF2-40B4-BE49-F238E27FC236}">
              <a16:creationId xmlns:a16="http://schemas.microsoft.com/office/drawing/2014/main" id="{D7E5ACE4-8A95-46BA-87C0-2635BF4DB1A9}"/>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140" name="直線コネクタ 139">
          <a:extLst>
            <a:ext uri="{FF2B5EF4-FFF2-40B4-BE49-F238E27FC236}">
              <a16:creationId xmlns:a16="http://schemas.microsoft.com/office/drawing/2014/main" id="{8FD48D93-6EC0-471C-85A6-F54E0D3E8438}"/>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141" name="テキスト ボックス 140">
          <a:extLst>
            <a:ext uri="{FF2B5EF4-FFF2-40B4-BE49-F238E27FC236}">
              <a16:creationId xmlns:a16="http://schemas.microsoft.com/office/drawing/2014/main" id="{16B02C3E-6539-4737-A03D-B516D1B5C045}"/>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42" name="直線コネクタ 141">
          <a:extLst>
            <a:ext uri="{FF2B5EF4-FFF2-40B4-BE49-F238E27FC236}">
              <a16:creationId xmlns:a16="http://schemas.microsoft.com/office/drawing/2014/main" id="{8C1D2E75-A4E8-4070-926D-30E7655D5C4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43" name="テキスト ボックス 142">
          <a:extLst>
            <a:ext uri="{FF2B5EF4-FFF2-40B4-BE49-F238E27FC236}">
              <a16:creationId xmlns:a16="http://schemas.microsoft.com/office/drawing/2014/main" id="{388C329B-E126-4A38-8E3D-3168CF8AC91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44" name="【福祉施設】&#10;一人当たり面積グラフ枠">
          <a:extLst>
            <a:ext uri="{FF2B5EF4-FFF2-40B4-BE49-F238E27FC236}">
              <a16:creationId xmlns:a16="http://schemas.microsoft.com/office/drawing/2014/main" id="{D930E5BE-EA5F-4E78-A9AF-D23A511DDA1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55474</xdr:rowOff>
    </xdr:from>
    <xdr:to>
      <xdr:col>54</xdr:col>
      <xdr:colOff>189865</xdr:colOff>
      <xdr:row>86</xdr:row>
      <xdr:rowOff>20041</xdr:rowOff>
    </xdr:to>
    <xdr:cxnSp macro="">
      <xdr:nvCxnSpPr>
        <xdr:cNvPr id="145" name="直線コネクタ 144">
          <a:extLst>
            <a:ext uri="{FF2B5EF4-FFF2-40B4-BE49-F238E27FC236}">
              <a16:creationId xmlns:a16="http://schemas.microsoft.com/office/drawing/2014/main" id="{D46F2BF7-5B25-4159-90C5-DF0EAF56A98F}"/>
            </a:ext>
          </a:extLst>
        </xdr:cNvPr>
        <xdr:cNvCxnSpPr/>
      </xdr:nvCxnSpPr>
      <xdr:spPr>
        <a:xfrm flipV="1">
          <a:off x="10476865" y="13428574"/>
          <a:ext cx="0"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23868</xdr:rowOff>
    </xdr:from>
    <xdr:ext cx="469744" cy="259045"/>
    <xdr:sp macro="" textlink="">
      <xdr:nvSpPr>
        <xdr:cNvPr id="146" name="【福祉施設】&#10;一人当たり面積最小値テキスト">
          <a:extLst>
            <a:ext uri="{FF2B5EF4-FFF2-40B4-BE49-F238E27FC236}">
              <a16:creationId xmlns:a16="http://schemas.microsoft.com/office/drawing/2014/main" id="{A9C8B05C-556C-4D25-83FB-9DCD8D2E7404}"/>
            </a:ext>
          </a:extLst>
        </xdr:cNvPr>
        <xdr:cNvSpPr txBox="1"/>
      </xdr:nvSpPr>
      <xdr:spPr>
        <a:xfrm>
          <a:off x="10515600" y="1476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20041</xdr:rowOff>
    </xdr:from>
    <xdr:to>
      <xdr:col>55</xdr:col>
      <xdr:colOff>88900</xdr:colOff>
      <xdr:row>86</xdr:row>
      <xdr:rowOff>20041</xdr:rowOff>
    </xdr:to>
    <xdr:cxnSp macro="">
      <xdr:nvCxnSpPr>
        <xdr:cNvPr id="147" name="直線コネクタ 146">
          <a:extLst>
            <a:ext uri="{FF2B5EF4-FFF2-40B4-BE49-F238E27FC236}">
              <a16:creationId xmlns:a16="http://schemas.microsoft.com/office/drawing/2014/main" id="{E539A4DC-143F-48A8-8EFD-04005B30C569}"/>
            </a:ext>
          </a:extLst>
        </xdr:cNvPr>
        <xdr:cNvCxnSpPr/>
      </xdr:nvCxnSpPr>
      <xdr:spPr>
        <a:xfrm>
          <a:off x="10388600" y="14764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2151</xdr:rowOff>
    </xdr:from>
    <xdr:ext cx="469744" cy="259045"/>
    <xdr:sp macro="" textlink="">
      <xdr:nvSpPr>
        <xdr:cNvPr id="148" name="【福祉施設】&#10;一人当たり面積最大値テキスト">
          <a:extLst>
            <a:ext uri="{FF2B5EF4-FFF2-40B4-BE49-F238E27FC236}">
              <a16:creationId xmlns:a16="http://schemas.microsoft.com/office/drawing/2014/main" id="{766B7585-5103-41D0-A1E4-976FE7E3A8D0}"/>
            </a:ext>
          </a:extLst>
        </xdr:cNvPr>
        <xdr:cNvSpPr txBox="1"/>
      </xdr:nvSpPr>
      <xdr:spPr>
        <a:xfrm>
          <a:off x="10515600" y="1320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55474</xdr:rowOff>
    </xdr:from>
    <xdr:to>
      <xdr:col>55</xdr:col>
      <xdr:colOff>88900</xdr:colOff>
      <xdr:row>78</xdr:row>
      <xdr:rowOff>55474</xdr:rowOff>
    </xdr:to>
    <xdr:cxnSp macro="">
      <xdr:nvCxnSpPr>
        <xdr:cNvPr id="149" name="直線コネクタ 148">
          <a:extLst>
            <a:ext uri="{FF2B5EF4-FFF2-40B4-BE49-F238E27FC236}">
              <a16:creationId xmlns:a16="http://schemas.microsoft.com/office/drawing/2014/main" id="{0FB14974-58C2-4760-811F-5660B269BFBC}"/>
            </a:ext>
          </a:extLst>
        </xdr:cNvPr>
        <xdr:cNvCxnSpPr/>
      </xdr:nvCxnSpPr>
      <xdr:spPr>
        <a:xfrm>
          <a:off x="10388600" y="1342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151452</xdr:rowOff>
    </xdr:from>
    <xdr:ext cx="469744" cy="259045"/>
    <xdr:sp macro="" textlink="">
      <xdr:nvSpPr>
        <xdr:cNvPr id="150" name="【福祉施設】&#10;一人当たり面積平均値テキスト">
          <a:extLst>
            <a:ext uri="{FF2B5EF4-FFF2-40B4-BE49-F238E27FC236}">
              <a16:creationId xmlns:a16="http://schemas.microsoft.com/office/drawing/2014/main" id="{415E6022-BF1E-4308-90AE-AC7FD2A5048B}"/>
            </a:ext>
          </a:extLst>
        </xdr:cNvPr>
        <xdr:cNvSpPr txBox="1"/>
      </xdr:nvSpPr>
      <xdr:spPr>
        <a:xfrm>
          <a:off x="10515600" y="14381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128575</xdr:rowOff>
    </xdr:from>
    <xdr:to>
      <xdr:col>55</xdr:col>
      <xdr:colOff>50800</xdr:colOff>
      <xdr:row>85</xdr:row>
      <xdr:rowOff>58725</xdr:rowOff>
    </xdr:to>
    <xdr:sp macro="" textlink="">
      <xdr:nvSpPr>
        <xdr:cNvPr id="151" name="フローチャート: 判断 150">
          <a:extLst>
            <a:ext uri="{FF2B5EF4-FFF2-40B4-BE49-F238E27FC236}">
              <a16:creationId xmlns:a16="http://schemas.microsoft.com/office/drawing/2014/main" id="{C7099411-C639-43AD-94BF-53F9E7F1C09F}"/>
            </a:ext>
          </a:extLst>
        </xdr:cNvPr>
        <xdr:cNvSpPr/>
      </xdr:nvSpPr>
      <xdr:spPr>
        <a:xfrm>
          <a:off x="10426700" y="1453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131090</xdr:rowOff>
    </xdr:from>
    <xdr:to>
      <xdr:col>50</xdr:col>
      <xdr:colOff>165100</xdr:colOff>
      <xdr:row>85</xdr:row>
      <xdr:rowOff>61240</xdr:rowOff>
    </xdr:to>
    <xdr:sp macro="" textlink="">
      <xdr:nvSpPr>
        <xdr:cNvPr id="152" name="フローチャート: 判断 151">
          <a:extLst>
            <a:ext uri="{FF2B5EF4-FFF2-40B4-BE49-F238E27FC236}">
              <a16:creationId xmlns:a16="http://schemas.microsoft.com/office/drawing/2014/main" id="{F801B5F4-0080-4E74-A87F-2093B107A2E2}"/>
            </a:ext>
          </a:extLst>
        </xdr:cNvPr>
        <xdr:cNvSpPr/>
      </xdr:nvSpPr>
      <xdr:spPr>
        <a:xfrm>
          <a:off x="9588500" y="145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167666</xdr:rowOff>
    </xdr:from>
    <xdr:to>
      <xdr:col>46</xdr:col>
      <xdr:colOff>38100</xdr:colOff>
      <xdr:row>85</xdr:row>
      <xdr:rowOff>97816</xdr:rowOff>
    </xdr:to>
    <xdr:sp macro="" textlink="">
      <xdr:nvSpPr>
        <xdr:cNvPr id="153" name="フローチャート: 判断 152">
          <a:extLst>
            <a:ext uri="{FF2B5EF4-FFF2-40B4-BE49-F238E27FC236}">
              <a16:creationId xmlns:a16="http://schemas.microsoft.com/office/drawing/2014/main" id="{B61A4A16-4E94-44F1-A7BF-4382E4518318}"/>
            </a:ext>
          </a:extLst>
        </xdr:cNvPr>
        <xdr:cNvSpPr/>
      </xdr:nvSpPr>
      <xdr:spPr>
        <a:xfrm>
          <a:off x="8699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161265</xdr:rowOff>
    </xdr:from>
    <xdr:to>
      <xdr:col>41</xdr:col>
      <xdr:colOff>101600</xdr:colOff>
      <xdr:row>85</xdr:row>
      <xdr:rowOff>91415</xdr:rowOff>
    </xdr:to>
    <xdr:sp macro="" textlink="">
      <xdr:nvSpPr>
        <xdr:cNvPr id="154" name="フローチャート: 判断 153">
          <a:extLst>
            <a:ext uri="{FF2B5EF4-FFF2-40B4-BE49-F238E27FC236}">
              <a16:creationId xmlns:a16="http://schemas.microsoft.com/office/drawing/2014/main" id="{A8A1FCDB-77D7-4E23-9651-CF7DF97E6645}"/>
            </a:ext>
          </a:extLst>
        </xdr:cNvPr>
        <xdr:cNvSpPr/>
      </xdr:nvSpPr>
      <xdr:spPr>
        <a:xfrm>
          <a:off x="7810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16790</xdr:rowOff>
    </xdr:from>
    <xdr:to>
      <xdr:col>36</xdr:col>
      <xdr:colOff>165100</xdr:colOff>
      <xdr:row>85</xdr:row>
      <xdr:rowOff>118390</xdr:rowOff>
    </xdr:to>
    <xdr:sp macro="" textlink="">
      <xdr:nvSpPr>
        <xdr:cNvPr id="155" name="フローチャート: 判断 154">
          <a:extLst>
            <a:ext uri="{FF2B5EF4-FFF2-40B4-BE49-F238E27FC236}">
              <a16:creationId xmlns:a16="http://schemas.microsoft.com/office/drawing/2014/main" id="{0B4593C3-80A5-4662-B554-16F8D9582C1B}"/>
            </a:ext>
          </a:extLst>
        </xdr:cNvPr>
        <xdr:cNvSpPr/>
      </xdr:nvSpPr>
      <xdr:spPr>
        <a:xfrm>
          <a:off x="6921500" y="1459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156" name="テキスト ボックス 155">
          <a:extLst>
            <a:ext uri="{FF2B5EF4-FFF2-40B4-BE49-F238E27FC236}">
              <a16:creationId xmlns:a16="http://schemas.microsoft.com/office/drawing/2014/main" id="{F6D1DF9D-8116-48AD-B644-865DA45F207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57" name="テキスト ボックス 156">
          <a:extLst>
            <a:ext uri="{FF2B5EF4-FFF2-40B4-BE49-F238E27FC236}">
              <a16:creationId xmlns:a16="http://schemas.microsoft.com/office/drawing/2014/main" id="{4AF1EC27-B9F7-4F71-9A6E-2EE1D2E29DA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58" name="テキスト ボックス 157">
          <a:extLst>
            <a:ext uri="{FF2B5EF4-FFF2-40B4-BE49-F238E27FC236}">
              <a16:creationId xmlns:a16="http://schemas.microsoft.com/office/drawing/2014/main" id="{BF6A62E7-03AA-4E03-B72D-CE966FBEDB3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59" name="テキスト ボックス 158">
          <a:extLst>
            <a:ext uri="{FF2B5EF4-FFF2-40B4-BE49-F238E27FC236}">
              <a16:creationId xmlns:a16="http://schemas.microsoft.com/office/drawing/2014/main" id="{33EA2BD8-0941-4AFD-A576-438BF56D1C3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60" name="テキスト ボックス 159">
          <a:extLst>
            <a:ext uri="{FF2B5EF4-FFF2-40B4-BE49-F238E27FC236}">
              <a16:creationId xmlns:a16="http://schemas.microsoft.com/office/drawing/2014/main" id="{2DA2E5CB-CB13-4774-BCD6-3ACC5EB236E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130175</xdr:rowOff>
    </xdr:from>
    <xdr:to>
      <xdr:col>55</xdr:col>
      <xdr:colOff>50800</xdr:colOff>
      <xdr:row>86</xdr:row>
      <xdr:rowOff>60325</xdr:rowOff>
    </xdr:to>
    <xdr:sp macro="" textlink="">
      <xdr:nvSpPr>
        <xdr:cNvPr id="161" name="楕円 160">
          <a:extLst>
            <a:ext uri="{FF2B5EF4-FFF2-40B4-BE49-F238E27FC236}">
              <a16:creationId xmlns:a16="http://schemas.microsoft.com/office/drawing/2014/main" id="{CD94EDB4-5644-47AE-9D6A-9EDDEA88867B}"/>
            </a:ext>
          </a:extLst>
        </xdr:cNvPr>
        <xdr:cNvSpPr/>
      </xdr:nvSpPr>
      <xdr:spPr>
        <a:xfrm>
          <a:off x="10426700" y="147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45102</xdr:rowOff>
    </xdr:from>
    <xdr:ext cx="469744" cy="259045"/>
    <xdr:sp macro="" textlink="">
      <xdr:nvSpPr>
        <xdr:cNvPr id="162" name="【福祉施設】&#10;一人当たり面積該当値テキスト">
          <a:extLst>
            <a:ext uri="{FF2B5EF4-FFF2-40B4-BE49-F238E27FC236}">
              <a16:creationId xmlns:a16="http://schemas.microsoft.com/office/drawing/2014/main" id="{736A9645-FB66-4041-80CF-E39B8DEBA074}"/>
            </a:ext>
          </a:extLst>
        </xdr:cNvPr>
        <xdr:cNvSpPr txBox="1"/>
      </xdr:nvSpPr>
      <xdr:spPr>
        <a:xfrm>
          <a:off x="10515600" y="1461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130175</xdr:rowOff>
    </xdr:from>
    <xdr:to>
      <xdr:col>50</xdr:col>
      <xdr:colOff>165100</xdr:colOff>
      <xdr:row>86</xdr:row>
      <xdr:rowOff>60325</xdr:rowOff>
    </xdr:to>
    <xdr:sp macro="" textlink="">
      <xdr:nvSpPr>
        <xdr:cNvPr id="163" name="楕円 162">
          <a:extLst>
            <a:ext uri="{FF2B5EF4-FFF2-40B4-BE49-F238E27FC236}">
              <a16:creationId xmlns:a16="http://schemas.microsoft.com/office/drawing/2014/main" id="{7A6A8C07-2AF3-42C4-B6B1-C7FC58BC2AC3}"/>
            </a:ext>
          </a:extLst>
        </xdr:cNvPr>
        <xdr:cNvSpPr/>
      </xdr:nvSpPr>
      <xdr:spPr>
        <a:xfrm>
          <a:off x="9588500" y="147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9525</xdr:rowOff>
    </xdr:from>
    <xdr:to>
      <xdr:col>55</xdr:col>
      <xdr:colOff>0</xdr:colOff>
      <xdr:row>86</xdr:row>
      <xdr:rowOff>9525</xdr:rowOff>
    </xdr:to>
    <xdr:cxnSp macro="">
      <xdr:nvCxnSpPr>
        <xdr:cNvPr id="164" name="直線コネクタ 163">
          <a:extLst>
            <a:ext uri="{FF2B5EF4-FFF2-40B4-BE49-F238E27FC236}">
              <a16:creationId xmlns:a16="http://schemas.microsoft.com/office/drawing/2014/main" id="{350857FF-50D2-4068-A615-73831B4C29CE}"/>
            </a:ext>
          </a:extLst>
        </xdr:cNvPr>
        <xdr:cNvCxnSpPr/>
      </xdr:nvCxnSpPr>
      <xdr:spPr>
        <a:xfrm>
          <a:off x="9639300" y="147542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130175</xdr:rowOff>
    </xdr:from>
    <xdr:to>
      <xdr:col>46</xdr:col>
      <xdr:colOff>38100</xdr:colOff>
      <xdr:row>86</xdr:row>
      <xdr:rowOff>60325</xdr:rowOff>
    </xdr:to>
    <xdr:sp macro="" textlink="">
      <xdr:nvSpPr>
        <xdr:cNvPr id="165" name="楕円 164">
          <a:extLst>
            <a:ext uri="{FF2B5EF4-FFF2-40B4-BE49-F238E27FC236}">
              <a16:creationId xmlns:a16="http://schemas.microsoft.com/office/drawing/2014/main" id="{4E6C8DFA-9BBA-411C-999D-D2A53D08439A}"/>
            </a:ext>
          </a:extLst>
        </xdr:cNvPr>
        <xdr:cNvSpPr/>
      </xdr:nvSpPr>
      <xdr:spPr>
        <a:xfrm>
          <a:off x="8699500" y="147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9525</xdr:rowOff>
    </xdr:from>
    <xdr:to>
      <xdr:col>50</xdr:col>
      <xdr:colOff>114300</xdr:colOff>
      <xdr:row>86</xdr:row>
      <xdr:rowOff>9525</xdr:rowOff>
    </xdr:to>
    <xdr:cxnSp macro="">
      <xdr:nvCxnSpPr>
        <xdr:cNvPr id="166" name="直線コネクタ 165">
          <a:extLst>
            <a:ext uri="{FF2B5EF4-FFF2-40B4-BE49-F238E27FC236}">
              <a16:creationId xmlns:a16="http://schemas.microsoft.com/office/drawing/2014/main" id="{D887DCB8-6F86-44CB-837D-C98A3A29F80A}"/>
            </a:ext>
          </a:extLst>
        </xdr:cNvPr>
        <xdr:cNvCxnSpPr/>
      </xdr:nvCxnSpPr>
      <xdr:spPr>
        <a:xfrm>
          <a:off x="8750300" y="147542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129947</xdr:rowOff>
    </xdr:from>
    <xdr:to>
      <xdr:col>41</xdr:col>
      <xdr:colOff>101600</xdr:colOff>
      <xdr:row>86</xdr:row>
      <xdr:rowOff>60097</xdr:rowOff>
    </xdr:to>
    <xdr:sp macro="" textlink="">
      <xdr:nvSpPr>
        <xdr:cNvPr id="167" name="楕円 166">
          <a:extLst>
            <a:ext uri="{FF2B5EF4-FFF2-40B4-BE49-F238E27FC236}">
              <a16:creationId xmlns:a16="http://schemas.microsoft.com/office/drawing/2014/main" id="{146CED31-9689-44B5-B7F4-D40B70ECA2FF}"/>
            </a:ext>
          </a:extLst>
        </xdr:cNvPr>
        <xdr:cNvSpPr/>
      </xdr:nvSpPr>
      <xdr:spPr>
        <a:xfrm>
          <a:off x="7810500" y="147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9297</xdr:rowOff>
    </xdr:from>
    <xdr:to>
      <xdr:col>45</xdr:col>
      <xdr:colOff>177800</xdr:colOff>
      <xdr:row>86</xdr:row>
      <xdr:rowOff>9525</xdr:rowOff>
    </xdr:to>
    <xdr:cxnSp macro="">
      <xdr:nvCxnSpPr>
        <xdr:cNvPr id="168" name="直線コネクタ 167">
          <a:extLst>
            <a:ext uri="{FF2B5EF4-FFF2-40B4-BE49-F238E27FC236}">
              <a16:creationId xmlns:a16="http://schemas.microsoft.com/office/drawing/2014/main" id="{2C0CC1C7-90D4-4425-B798-3E814E6D15F0}"/>
            </a:ext>
          </a:extLst>
        </xdr:cNvPr>
        <xdr:cNvCxnSpPr/>
      </xdr:nvCxnSpPr>
      <xdr:spPr>
        <a:xfrm>
          <a:off x="7861300" y="14753997"/>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125831</xdr:rowOff>
    </xdr:from>
    <xdr:to>
      <xdr:col>36</xdr:col>
      <xdr:colOff>165100</xdr:colOff>
      <xdr:row>86</xdr:row>
      <xdr:rowOff>55981</xdr:rowOff>
    </xdr:to>
    <xdr:sp macro="" textlink="">
      <xdr:nvSpPr>
        <xdr:cNvPr id="169" name="楕円 168">
          <a:extLst>
            <a:ext uri="{FF2B5EF4-FFF2-40B4-BE49-F238E27FC236}">
              <a16:creationId xmlns:a16="http://schemas.microsoft.com/office/drawing/2014/main" id="{A99E51B9-401A-4C77-8C11-7DAC6E580BEF}"/>
            </a:ext>
          </a:extLst>
        </xdr:cNvPr>
        <xdr:cNvSpPr/>
      </xdr:nvSpPr>
      <xdr:spPr>
        <a:xfrm>
          <a:off x="6921500" y="1469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5181</xdr:rowOff>
    </xdr:from>
    <xdr:to>
      <xdr:col>41</xdr:col>
      <xdr:colOff>50800</xdr:colOff>
      <xdr:row>86</xdr:row>
      <xdr:rowOff>9297</xdr:rowOff>
    </xdr:to>
    <xdr:cxnSp macro="">
      <xdr:nvCxnSpPr>
        <xdr:cNvPr id="170" name="直線コネクタ 169">
          <a:extLst>
            <a:ext uri="{FF2B5EF4-FFF2-40B4-BE49-F238E27FC236}">
              <a16:creationId xmlns:a16="http://schemas.microsoft.com/office/drawing/2014/main" id="{AB36E4A2-1023-41EB-B84F-BBBDB16B147C}"/>
            </a:ext>
          </a:extLst>
        </xdr:cNvPr>
        <xdr:cNvCxnSpPr/>
      </xdr:nvCxnSpPr>
      <xdr:spPr>
        <a:xfrm>
          <a:off x="6972300" y="14749881"/>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77767</xdr:rowOff>
    </xdr:from>
    <xdr:ext cx="469744" cy="259045"/>
    <xdr:sp macro="" textlink="">
      <xdr:nvSpPr>
        <xdr:cNvPr id="171" name="n_1aveValue【福祉施設】&#10;一人当たり面積">
          <a:extLst>
            <a:ext uri="{FF2B5EF4-FFF2-40B4-BE49-F238E27FC236}">
              <a16:creationId xmlns:a16="http://schemas.microsoft.com/office/drawing/2014/main" id="{643D547E-0808-432E-A19A-D57917AD8957}"/>
            </a:ext>
          </a:extLst>
        </xdr:cNvPr>
        <xdr:cNvSpPr txBox="1"/>
      </xdr:nvSpPr>
      <xdr:spPr>
        <a:xfrm>
          <a:off x="9391727" y="1430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114343</xdr:rowOff>
    </xdr:from>
    <xdr:ext cx="469744" cy="259045"/>
    <xdr:sp macro="" textlink="">
      <xdr:nvSpPr>
        <xdr:cNvPr id="172" name="n_2aveValue【福祉施設】&#10;一人当たり面積">
          <a:extLst>
            <a:ext uri="{FF2B5EF4-FFF2-40B4-BE49-F238E27FC236}">
              <a16:creationId xmlns:a16="http://schemas.microsoft.com/office/drawing/2014/main" id="{E5DD8C6C-AA51-427F-8DF7-1FA91A30EE8E}"/>
            </a:ext>
          </a:extLst>
        </xdr:cNvPr>
        <xdr:cNvSpPr txBox="1"/>
      </xdr:nvSpPr>
      <xdr:spPr>
        <a:xfrm>
          <a:off x="8515427" y="143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107942</xdr:rowOff>
    </xdr:from>
    <xdr:ext cx="469744" cy="259045"/>
    <xdr:sp macro="" textlink="">
      <xdr:nvSpPr>
        <xdr:cNvPr id="173" name="n_3aveValue【福祉施設】&#10;一人当たり面積">
          <a:extLst>
            <a:ext uri="{FF2B5EF4-FFF2-40B4-BE49-F238E27FC236}">
              <a16:creationId xmlns:a16="http://schemas.microsoft.com/office/drawing/2014/main" id="{67EADE21-AAA7-4155-8FDC-4E3AC094F428}"/>
            </a:ext>
          </a:extLst>
        </xdr:cNvPr>
        <xdr:cNvSpPr txBox="1"/>
      </xdr:nvSpPr>
      <xdr:spPr>
        <a:xfrm>
          <a:off x="7626427" y="1433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134917</xdr:rowOff>
    </xdr:from>
    <xdr:ext cx="469744" cy="259045"/>
    <xdr:sp macro="" textlink="">
      <xdr:nvSpPr>
        <xdr:cNvPr id="174" name="n_4aveValue【福祉施設】&#10;一人当たり面積">
          <a:extLst>
            <a:ext uri="{FF2B5EF4-FFF2-40B4-BE49-F238E27FC236}">
              <a16:creationId xmlns:a16="http://schemas.microsoft.com/office/drawing/2014/main" id="{6AA7A88A-8B41-4A3C-8EAF-66C5DD6C6255}"/>
            </a:ext>
          </a:extLst>
        </xdr:cNvPr>
        <xdr:cNvSpPr txBox="1"/>
      </xdr:nvSpPr>
      <xdr:spPr>
        <a:xfrm>
          <a:off x="6737427" y="1436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51452</xdr:rowOff>
    </xdr:from>
    <xdr:ext cx="469744" cy="259045"/>
    <xdr:sp macro="" textlink="">
      <xdr:nvSpPr>
        <xdr:cNvPr id="175" name="n_1mainValue【福祉施設】&#10;一人当たり面積">
          <a:extLst>
            <a:ext uri="{FF2B5EF4-FFF2-40B4-BE49-F238E27FC236}">
              <a16:creationId xmlns:a16="http://schemas.microsoft.com/office/drawing/2014/main" id="{3B372489-3C19-4A2B-BAA5-06652C2DD8B7}"/>
            </a:ext>
          </a:extLst>
        </xdr:cNvPr>
        <xdr:cNvSpPr txBox="1"/>
      </xdr:nvSpPr>
      <xdr:spPr>
        <a:xfrm>
          <a:off x="9391727" y="147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51452</xdr:rowOff>
    </xdr:from>
    <xdr:ext cx="469744" cy="259045"/>
    <xdr:sp macro="" textlink="">
      <xdr:nvSpPr>
        <xdr:cNvPr id="176" name="n_2mainValue【福祉施設】&#10;一人当たり面積">
          <a:extLst>
            <a:ext uri="{FF2B5EF4-FFF2-40B4-BE49-F238E27FC236}">
              <a16:creationId xmlns:a16="http://schemas.microsoft.com/office/drawing/2014/main" id="{15E72A1C-46F3-49AF-AC64-365484A4E911}"/>
            </a:ext>
          </a:extLst>
        </xdr:cNvPr>
        <xdr:cNvSpPr txBox="1"/>
      </xdr:nvSpPr>
      <xdr:spPr>
        <a:xfrm>
          <a:off x="8515427" y="147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51224</xdr:rowOff>
    </xdr:from>
    <xdr:ext cx="469744" cy="259045"/>
    <xdr:sp macro="" textlink="">
      <xdr:nvSpPr>
        <xdr:cNvPr id="177" name="n_3mainValue【福祉施設】&#10;一人当たり面積">
          <a:extLst>
            <a:ext uri="{FF2B5EF4-FFF2-40B4-BE49-F238E27FC236}">
              <a16:creationId xmlns:a16="http://schemas.microsoft.com/office/drawing/2014/main" id="{605643F3-CCF3-4B41-9443-2FE824B9F1B7}"/>
            </a:ext>
          </a:extLst>
        </xdr:cNvPr>
        <xdr:cNvSpPr txBox="1"/>
      </xdr:nvSpPr>
      <xdr:spPr>
        <a:xfrm>
          <a:off x="7626427" y="1479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47108</xdr:rowOff>
    </xdr:from>
    <xdr:ext cx="469744" cy="259045"/>
    <xdr:sp macro="" textlink="">
      <xdr:nvSpPr>
        <xdr:cNvPr id="178" name="n_4mainValue【福祉施設】&#10;一人当たり面積">
          <a:extLst>
            <a:ext uri="{FF2B5EF4-FFF2-40B4-BE49-F238E27FC236}">
              <a16:creationId xmlns:a16="http://schemas.microsoft.com/office/drawing/2014/main" id="{1860B76C-176C-445E-B449-00C0E5071258}"/>
            </a:ext>
          </a:extLst>
        </xdr:cNvPr>
        <xdr:cNvSpPr txBox="1"/>
      </xdr:nvSpPr>
      <xdr:spPr>
        <a:xfrm>
          <a:off x="6737427" y="1479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79" name="正方形/長方形 178">
          <a:extLst>
            <a:ext uri="{FF2B5EF4-FFF2-40B4-BE49-F238E27FC236}">
              <a16:creationId xmlns:a16="http://schemas.microsoft.com/office/drawing/2014/main" id="{6A56CF9C-BEED-4A44-B235-058282DAB7C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0" name="正方形/長方形 179">
          <a:extLst>
            <a:ext uri="{FF2B5EF4-FFF2-40B4-BE49-F238E27FC236}">
              <a16:creationId xmlns:a16="http://schemas.microsoft.com/office/drawing/2014/main" id="{946CFF12-4CC4-496B-BD09-3A2BE1291C5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1" name="正方形/長方形 180">
          <a:extLst>
            <a:ext uri="{FF2B5EF4-FFF2-40B4-BE49-F238E27FC236}">
              <a16:creationId xmlns:a16="http://schemas.microsoft.com/office/drawing/2014/main" id="{C90B19A1-F934-44C9-A8FE-2F1DF5E28AD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2" name="正方形/長方形 181">
          <a:extLst>
            <a:ext uri="{FF2B5EF4-FFF2-40B4-BE49-F238E27FC236}">
              <a16:creationId xmlns:a16="http://schemas.microsoft.com/office/drawing/2014/main" id="{81C4CB11-F941-4308-BC31-2A7F16A6289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3" name="正方形/長方形 182">
          <a:extLst>
            <a:ext uri="{FF2B5EF4-FFF2-40B4-BE49-F238E27FC236}">
              <a16:creationId xmlns:a16="http://schemas.microsoft.com/office/drawing/2014/main" id="{4EA8FF8F-D2BF-4493-9F89-C845A552CD5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4" name="正方形/長方形 183">
          <a:extLst>
            <a:ext uri="{FF2B5EF4-FFF2-40B4-BE49-F238E27FC236}">
              <a16:creationId xmlns:a16="http://schemas.microsoft.com/office/drawing/2014/main" id="{F3935B38-8392-48B0-A427-D46711F6C33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5" name="正方形/長方形 184">
          <a:extLst>
            <a:ext uri="{FF2B5EF4-FFF2-40B4-BE49-F238E27FC236}">
              <a16:creationId xmlns:a16="http://schemas.microsoft.com/office/drawing/2014/main" id="{B34B9012-20D9-4340-B98F-A7097D51B1F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6" name="正方形/長方形 185">
          <a:extLst>
            <a:ext uri="{FF2B5EF4-FFF2-40B4-BE49-F238E27FC236}">
              <a16:creationId xmlns:a16="http://schemas.microsoft.com/office/drawing/2014/main" id="{A192735E-FC10-4F2B-AEB9-DB5182F969A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7" name="正方形/長方形 186">
          <a:extLst>
            <a:ext uri="{FF2B5EF4-FFF2-40B4-BE49-F238E27FC236}">
              <a16:creationId xmlns:a16="http://schemas.microsoft.com/office/drawing/2014/main" id="{FFEC79F5-8909-4551-99DD-8040E4FEE81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8" name="正方形/長方形 187">
          <a:extLst>
            <a:ext uri="{FF2B5EF4-FFF2-40B4-BE49-F238E27FC236}">
              <a16:creationId xmlns:a16="http://schemas.microsoft.com/office/drawing/2014/main" id="{4A0EEFAE-35A5-44F7-AFC9-685EBC5853D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9" name="正方形/長方形 188">
          <a:extLst>
            <a:ext uri="{FF2B5EF4-FFF2-40B4-BE49-F238E27FC236}">
              <a16:creationId xmlns:a16="http://schemas.microsoft.com/office/drawing/2014/main" id="{53BBF1CB-D592-48E0-B8B5-EDD6C94C34B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0" name="正方形/長方形 189">
          <a:extLst>
            <a:ext uri="{FF2B5EF4-FFF2-40B4-BE49-F238E27FC236}">
              <a16:creationId xmlns:a16="http://schemas.microsoft.com/office/drawing/2014/main" id="{1EEB26D7-1A3B-4B9F-BCB8-00F711AB857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1" name="正方形/長方形 190">
          <a:extLst>
            <a:ext uri="{FF2B5EF4-FFF2-40B4-BE49-F238E27FC236}">
              <a16:creationId xmlns:a16="http://schemas.microsoft.com/office/drawing/2014/main" id="{D8A057FC-6BCA-4427-8EAD-BB5D5FBC448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2" name="正方形/長方形 191">
          <a:extLst>
            <a:ext uri="{FF2B5EF4-FFF2-40B4-BE49-F238E27FC236}">
              <a16:creationId xmlns:a16="http://schemas.microsoft.com/office/drawing/2014/main" id="{034C507F-480C-4E95-8042-31C97D91549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3" name="正方形/長方形 192">
          <a:extLst>
            <a:ext uri="{FF2B5EF4-FFF2-40B4-BE49-F238E27FC236}">
              <a16:creationId xmlns:a16="http://schemas.microsoft.com/office/drawing/2014/main" id="{181C3AAB-F003-4E0D-BE9D-684669C12D0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4" name="正方形/長方形 193">
          <a:extLst>
            <a:ext uri="{FF2B5EF4-FFF2-40B4-BE49-F238E27FC236}">
              <a16:creationId xmlns:a16="http://schemas.microsoft.com/office/drawing/2014/main" id="{279E4F0A-9E05-4FB3-8C36-50E73EBAB06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5" name="正方形/長方形 194">
          <a:extLst>
            <a:ext uri="{FF2B5EF4-FFF2-40B4-BE49-F238E27FC236}">
              <a16:creationId xmlns:a16="http://schemas.microsoft.com/office/drawing/2014/main" id="{6BF3289C-9858-4117-9579-7A949528EAF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6" name="正方形/長方形 195">
          <a:extLst>
            <a:ext uri="{FF2B5EF4-FFF2-40B4-BE49-F238E27FC236}">
              <a16:creationId xmlns:a16="http://schemas.microsoft.com/office/drawing/2014/main" id="{81CA308F-AB52-4BE8-804A-5E58625255C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7" name="正方形/長方形 196">
          <a:extLst>
            <a:ext uri="{FF2B5EF4-FFF2-40B4-BE49-F238E27FC236}">
              <a16:creationId xmlns:a16="http://schemas.microsoft.com/office/drawing/2014/main" id="{DF3723A3-657E-4DCF-8765-05F3866072F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8" name="正方形/長方形 197">
          <a:extLst>
            <a:ext uri="{FF2B5EF4-FFF2-40B4-BE49-F238E27FC236}">
              <a16:creationId xmlns:a16="http://schemas.microsoft.com/office/drawing/2014/main" id="{14D70C90-1D74-419B-8D42-411D36411C0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9" name="正方形/長方形 198">
          <a:extLst>
            <a:ext uri="{FF2B5EF4-FFF2-40B4-BE49-F238E27FC236}">
              <a16:creationId xmlns:a16="http://schemas.microsoft.com/office/drawing/2014/main" id="{9DB65F29-72D4-4EB1-9A30-9343A0DAE13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0" name="正方形/長方形 199">
          <a:extLst>
            <a:ext uri="{FF2B5EF4-FFF2-40B4-BE49-F238E27FC236}">
              <a16:creationId xmlns:a16="http://schemas.microsoft.com/office/drawing/2014/main" id="{8D30CFD6-FEA4-4DF1-8DA0-7B37E3C63D2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1" name="正方形/長方形 200">
          <a:extLst>
            <a:ext uri="{FF2B5EF4-FFF2-40B4-BE49-F238E27FC236}">
              <a16:creationId xmlns:a16="http://schemas.microsoft.com/office/drawing/2014/main" id="{27098209-16AA-4043-92C7-AE1AA006E94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2" name="正方形/長方形 201">
          <a:extLst>
            <a:ext uri="{FF2B5EF4-FFF2-40B4-BE49-F238E27FC236}">
              <a16:creationId xmlns:a16="http://schemas.microsoft.com/office/drawing/2014/main" id="{57F71295-A773-49F0-8351-A8C27036243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3" name="テキスト ボックス 202">
          <a:extLst>
            <a:ext uri="{FF2B5EF4-FFF2-40B4-BE49-F238E27FC236}">
              <a16:creationId xmlns:a16="http://schemas.microsoft.com/office/drawing/2014/main" id="{8E396CFC-BE18-46FC-8406-FBBB57E8D26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4" name="直線コネクタ 203">
          <a:extLst>
            <a:ext uri="{FF2B5EF4-FFF2-40B4-BE49-F238E27FC236}">
              <a16:creationId xmlns:a16="http://schemas.microsoft.com/office/drawing/2014/main" id="{8CDC35B3-6F8E-436B-A87E-890AD454FFD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5" name="テキスト ボックス 204">
          <a:extLst>
            <a:ext uri="{FF2B5EF4-FFF2-40B4-BE49-F238E27FC236}">
              <a16:creationId xmlns:a16="http://schemas.microsoft.com/office/drawing/2014/main" id="{4D20340F-0DFF-4CA5-B8A1-DFA833ED0E8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06" name="直線コネクタ 205">
          <a:extLst>
            <a:ext uri="{FF2B5EF4-FFF2-40B4-BE49-F238E27FC236}">
              <a16:creationId xmlns:a16="http://schemas.microsoft.com/office/drawing/2014/main" id="{17D8FBE8-E2B6-4107-9B55-A2A687617D68}"/>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07" name="テキスト ボックス 206">
          <a:extLst>
            <a:ext uri="{FF2B5EF4-FFF2-40B4-BE49-F238E27FC236}">
              <a16:creationId xmlns:a16="http://schemas.microsoft.com/office/drawing/2014/main" id="{E69A379B-C39A-46A9-8AAF-9DFF0A1C265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08" name="直線コネクタ 207">
          <a:extLst>
            <a:ext uri="{FF2B5EF4-FFF2-40B4-BE49-F238E27FC236}">
              <a16:creationId xmlns:a16="http://schemas.microsoft.com/office/drawing/2014/main" id="{B21739D9-CE92-4CDC-957B-7E124F84924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09" name="テキスト ボックス 208">
          <a:extLst>
            <a:ext uri="{FF2B5EF4-FFF2-40B4-BE49-F238E27FC236}">
              <a16:creationId xmlns:a16="http://schemas.microsoft.com/office/drawing/2014/main" id="{201248AA-A59B-4D6A-934C-8E09E0ACE21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10" name="直線コネクタ 209">
          <a:extLst>
            <a:ext uri="{FF2B5EF4-FFF2-40B4-BE49-F238E27FC236}">
              <a16:creationId xmlns:a16="http://schemas.microsoft.com/office/drawing/2014/main" id="{D571207C-EB15-44FD-9733-3772B672628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11" name="テキスト ボックス 210">
          <a:extLst>
            <a:ext uri="{FF2B5EF4-FFF2-40B4-BE49-F238E27FC236}">
              <a16:creationId xmlns:a16="http://schemas.microsoft.com/office/drawing/2014/main" id="{25C8070B-3FDE-4D2A-B8B1-F0BE6B90E6B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12" name="直線コネクタ 211">
          <a:extLst>
            <a:ext uri="{FF2B5EF4-FFF2-40B4-BE49-F238E27FC236}">
              <a16:creationId xmlns:a16="http://schemas.microsoft.com/office/drawing/2014/main" id="{2961CFB6-7BE8-450D-901C-523D9357176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13" name="テキスト ボックス 212">
          <a:extLst>
            <a:ext uri="{FF2B5EF4-FFF2-40B4-BE49-F238E27FC236}">
              <a16:creationId xmlns:a16="http://schemas.microsoft.com/office/drawing/2014/main" id="{AED47898-D191-4C7C-A171-3CCAF0644A2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14" name="直線コネクタ 213">
          <a:extLst>
            <a:ext uri="{FF2B5EF4-FFF2-40B4-BE49-F238E27FC236}">
              <a16:creationId xmlns:a16="http://schemas.microsoft.com/office/drawing/2014/main" id="{1ACE7CC6-1847-4E43-A09B-DCB958CC56B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15" name="テキスト ボックス 214">
          <a:extLst>
            <a:ext uri="{FF2B5EF4-FFF2-40B4-BE49-F238E27FC236}">
              <a16:creationId xmlns:a16="http://schemas.microsoft.com/office/drawing/2014/main" id="{DD6A0286-3136-4EA9-A079-C0189737A2E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16" name="直線コネクタ 215">
          <a:extLst>
            <a:ext uri="{FF2B5EF4-FFF2-40B4-BE49-F238E27FC236}">
              <a16:creationId xmlns:a16="http://schemas.microsoft.com/office/drawing/2014/main" id="{468572A7-016B-4FE3-8144-518153E9B09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17" name="テキスト ボックス 216">
          <a:extLst>
            <a:ext uri="{FF2B5EF4-FFF2-40B4-BE49-F238E27FC236}">
              <a16:creationId xmlns:a16="http://schemas.microsoft.com/office/drawing/2014/main" id="{B9871BB3-3C47-48B0-B3B5-EEE8004FEE75}"/>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8" name="直線コネクタ 217">
          <a:extLst>
            <a:ext uri="{FF2B5EF4-FFF2-40B4-BE49-F238E27FC236}">
              <a16:creationId xmlns:a16="http://schemas.microsoft.com/office/drawing/2014/main" id="{D021A003-9B2E-46F0-B56B-C5F9CA1F300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19" name="【一般廃棄物処理施設】&#10;有形固定資産減価償却率グラフ枠">
          <a:extLst>
            <a:ext uri="{FF2B5EF4-FFF2-40B4-BE49-F238E27FC236}">
              <a16:creationId xmlns:a16="http://schemas.microsoft.com/office/drawing/2014/main" id="{B0321905-C750-4CE8-82BB-4FBBAD48E79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139881</xdr:rowOff>
    </xdr:from>
    <xdr:to>
      <xdr:col>85</xdr:col>
      <xdr:colOff>126364</xdr:colOff>
      <xdr:row>42</xdr:row>
      <xdr:rowOff>79466</xdr:rowOff>
    </xdr:to>
    <xdr:cxnSp macro="">
      <xdr:nvCxnSpPr>
        <xdr:cNvPr id="220" name="直線コネクタ 219">
          <a:extLst>
            <a:ext uri="{FF2B5EF4-FFF2-40B4-BE49-F238E27FC236}">
              <a16:creationId xmlns:a16="http://schemas.microsoft.com/office/drawing/2014/main" id="{1AAC047D-D003-4549-B27F-D25A89675E15}"/>
            </a:ext>
          </a:extLst>
        </xdr:cNvPr>
        <xdr:cNvCxnSpPr/>
      </xdr:nvCxnSpPr>
      <xdr:spPr>
        <a:xfrm flipV="1">
          <a:off x="16318864" y="579773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83293</xdr:rowOff>
    </xdr:from>
    <xdr:ext cx="405111" cy="259045"/>
    <xdr:sp macro="" textlink="">
      <xdr:nvSpPr>
        <xdr:cNvPr id="221" name="【一般廃棄物処理施設】&#10;有形固定資産減価償却率最小値テキスト">
          <a:extLst>
            <a:ext uri="{FF2B5EF4-FFF2-40B4-BE49-F238E27FC236}">
              <a16:creationId xmlns:a16="http://schemas.microsoft.com/office/drawing/2014/main" id="{A638C57C-EDBE-4F5B-B723-0FD73324A5D7}"/>
            </a:ext>
          </a:extLst>
        </xdr:cNvPr>
        <xdr:cNvSpPr txBox="1"/>
      </xdr:nvSpPr>
      <xdr:spPr>
        <a:xfrm>
          <a:off x="16357600" y="728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79466</xdr:rowOff>
    </xdr:from>
    <xdr:to>
      <xdr:col>86</xdr:col>
      <xdr:colOff>25400</xdr:colOff>
      <xdr:row>42</xdr:row>
      <xdr:rowOff>79466</xdr:rowOff>
    </xdr:to>
    <xdr:cxnSp macro="">
      <xdr:nvCxnSpPr>
        <xdr:cNvPr id="222" name="直線コネクタ 221">
          <a:extLst>
            <a:ext uri="{FF2B5EF4-FFF2-40B4-BE49-F238E27FC236}">
              <a16:creationId xmlns:a16="http://schemas.microsoft.com/office/drawing/2014/main" id="{30B034E6-1508-4602-8464-D54A809B9B5F}"/>
            </a:ext>
          </a:extLst>
        </xdr:cNvPr>
        <xdr:cNvCxnSpPr/>
      </xdr:nvCxnSpPr>
      <xdr:spPr>
        <a:xfrm>
          <a:off x="16230600" y="728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86558</xdr:rowOff>
    </xdr:from>
    <xdr:ext cx="340478" cy="259045"/>
    <xdr:sp macro="" textlink="">
      <xdr:nvSpPr>
        <xdr:cNvPr id="223" name="【一般廃棄物処理施設】&#10;有形固定資産減価償却率最大値テキスト">
          <a:extLst>
            <a:ext uri="{FF2B5EF4-FFF2-40B4-BE49-F238E27FC236}">
              <a16:creationId xmlns:a16="http://schemas.microsoft.com/office/drawing/2014/main" id="{45C0EC08-3943-48F1-84D2-19A1D65BE2F3}"/>
            </a:ext>
          </a:extLst>
        </xdr:cNvPr>
        <xdr:cNvSpPr txBox="1"/>
      </xdr:nvSpPr>
      <xdr:spPr>
        <a:xfrm>
          <a:off x="16357600" y="557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139881</xdr:rowOff>
    </xdr:from>
    <xdr:to>
      <xdr:col>86</xdr:col>
      <xdr:colOff>25400</xdr:colOff>
      <xdr:row>33</xdr:row>
      <xdr:rowOff>139881</xdr:rowOff>
    </xdr:to>
    <xdr:cxnSp macro="">
      <xdr:nvCxnSpPr>
        <xdr:cNvPr id="224" name="直線コネクタ 223">
          <a:extLst>
            <a:ext uri="{FF2B5EF4-FFF2-40B4-BE49-F238E27FC236}">
              <a16:creationId xmlns:a16="http://schemas.microsoft.com/office/drawing/2014/main" id="{2F411529-6F60-45E1-804A-B2BE222F55D1}"/>
            </a:ext>
          </a:extLst>
        </xdr:cNvPr>
        <xdr:cNvCxnSpPr/>
      </xdr:nvCxnSpPr>
      <xdr:spPr>
        <a:xfrm>
          <a:off x="16230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144253</xdr:rowOff>
    </xdr:from>
    <xdr:ext cx="405111" cy="259045"/>
    <xdr:sp macro="" textlink="">
      <xdr:nvSpPr>
        <xdr:cNvPr id="225" name="【一般廃棄物処理施設】&#10;有形固定資産減価償却率平均値テキスト">
          <a:extLst>
            <a:ext uri="{FF2B5EF4-FFF2-40B4-BE49-F238E27FC236}">
              <a16:creationId xmlns:a16="http://schemas.microsoft.com/office/drawing/2014/main" id="{2B2D7F4F-B70C-4C04-B8CB-5341C269C017}"/>
            </a:ext>
          </a:extLst>
        </xdr:cNvPr>
        <xdr:cNvSpPr txBox="1"/>
      </xdr:nvSpPr>
      <xdr:spPr>
        <a:xfrm>
          <a:off x="16357600" y="6316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165826</xdr:rowOff>
    </xdr:from>
    <xdr:to>
      <xdr:col>85</xdr:col>
      <xdr:colOff>177800</xdr:colOff>
      <xdr:row>37</xdr:row>
      <xdr:rowOff>95976</xdr:rowOff>
    </xdr:to>
    <xdr:sp macro="" textlink="">
      <xdr:nvSpPr>
        <xdr:cNvPr id="226" name="フローチャート: 判断 225">
          <a:extLst>
            <a:ext uri="{FF2B5EF4-FFF2-40B4-BE49-F238E27FC236}">
              <a16:creationId xmlns:a16="http://schemas.microsoft.com/office/drawing/2014/main" id="{8F211808-AB1D-4EA6-B0F9-69D509D1B139}"/>
            </a:ext>
          </a:extLst>
        </xdr:cNvPr>
        <xdr:cNvSpPr/>
      </xdr:nvSpPr>
      <xdr:spPr>
        <a:xfrm>
          <a:off x="162687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115207</xdr:rowOff>
    </xdr:from>
    <xdr:to>
      <xdr:col>81</xdr:col>
      <xdr:colOff>101600</xdr:colOff>
      <xdr:row>37</xdr:row>
      <xdr:rowOff>45357</xdr:rowOff>
    </xdr:to>
    <xdr:sp macro="" textlink="">
      <xdr:nvSpPr>
        <xdr:cNvPr id="227" name="フローチャート: 判断 226">
          <a:extLst>
            <a:ext uri="{FF2B5EF4-FFF2-40B4-BE49-F238E27FC236}">
              <a16:creationId xmlns:a16="http://schemas.microsoft.com/office/drawing/2014/main" id="{2F6D9CE0-E797-42EB-82EE-05210152E9D9}"/>
            </a:ext>
          </a:extLst>
        </xdr:cNvPr>
        <xdr:cNvSpPr/>
      </xdr:nvSpPr>
      <xdr:spPr>
        <a:xfrm>
          <a:off x="15430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228" name="フローチャート: 判断 227">
          <a:extLst>
            <a:ext uri="{FF2B5EF4-FFF2-40B4-BE49-F238E27FC236}">
              <a16:creationId xmlns:a16="http://schemas.microsoft.com/office/drawing/2014/main" id="{E8749EAC-27F9-4CE9-A5A4-96CF9E470BA7}"/>
            </a:ext>
          </a:extLst>
        </xdr:cNvPr>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36830</xdr:rowOff>
    </xdr:from>
    <xdr:to>
      <xdr:col>72</xdr:col>
      <xdr:colOff>38100</xdr:colOff>
      <xdr:row>38</xdr:row>
      <xdr:rowOff>138430</xdr:rowOff>
    </xdr:to>
    <xdr:sp macro="" textlink="">
      <xdr:nvSpPr>
        <xdr:cNvPr id="229" name="フローチャート: 判断 228">
          <a:extLst>
            <a:ext uri="{FF2B5EF4-FFF2-40B4-BE49-F238E27FC236}">
              <a16:creationId xmlns:a16="http://schemas.microsoft.com/office/drawing/2014/main" id="{61E65242-AF2B-44D3-B20C-5849098EC074}"/>
            </a:ext>
          </a:extLst>
        </xdr:cNvPr>
        <xdr:cNvSpPr/>
      </xdr:nvSpPr>
      <xdr:spPr>
        <a:xfrm>
          <a:off x="1365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139700</xdr:rowOff>
    </xdr:from>
    <xdr:to>
      <xdr:col>67</xdr:col>
      <xdr:colOff>101600</xdr:colOff>
      <xdr:row>39</xdr:row>
      <xdr:rowOff>69850</xdr:rowOff>
    </xdr:to>
    <xdr:sp macro="" textlink="">
      <xdr:nvSpPr>
        <xdr:cNvPr id="230" name="フローチャート: 判断 229">
          <a:extLst>
            <a:ext uri="{FF2B5EF4-FFF2-40B4-BE49-F238E27FC236}">
              <a16:creationId xmlns:a16="http://schemas.microsoft.com/office/drawing/2014/main" id="{8AC6FC79-3E1B-4354-B5C2-839984879C17}"/>
            </a:ext>
          </a:extLst>
        </xdr:cNvPr>
        <xdr:cNvSpPr/>
      </xdr:nvSpPr>
      <xdr:spPr>
        <a:xfrm>
          <a:off x="12763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1" name="テキスト ボックス 230">
          <a:extLst>
            <a:ext uri="{FF2B5EF4-FFF2-40B4-BE49-F238E27FC236}">
              <a16:creationId xmlns:a16="http://schemas.microsoft.com/office/drawing/2014/main" id="{BE1DF118-BF63-4F45-98F7-180F9E05985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2" name="テキスト ボックス 231">
          <a:extLst>
            <a:ext uri="{FF2B5EF4-FFF2-40B4-BE49-F238E27FC236}">
              <a16:creationId xmlns:a16="http://schemas.microsoft.com/office/drawing/2014/main" id="{A71FEDBC-B615-4E67-9AFD-4EC908D06F8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3" name="テキスト ボックス 232">
          <a:extLst>
            <a:ext uri="{FF2B5EF4-FFF2-40B4-BE49-F238E27FC236}">
              <a16:creationId xmlns:a16="http://schemas.microsoft.com/office/drawing/2014/main" id="{09749BBC-0724-471C-8961-FBE8BA02E0C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4" name="テキスト ボックス 233">
          <a:extLst>
            <a:ext uri="{FF2B5EF4-FFF2-40B4-BE49-F238E27FC236}">
              <a16:creationId xmlns:a16="http://schemas.microsoft.com/office/drawing/2014/main" id="{7701DB50-54F5-4081-9E8B-F189C70C66A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5" name="テキスト ボックス 234">
          <a:extLst>
            <a:ext uri="{FF2B5EF4-FFF2-40B4-BE49-F238E27FC236}">
              <a16:creationId xmlns:a16="http://schemas.microsoft.com/office/drawing/2014/main" id="{356FF285-AA07-4287-8BDE-D4BC954F646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10704</xdr:rowOff>
    </xdr:from>
    <xdr:to>
      <xdr:col>85</xdr:col>
      <xdr:colOff>177800</xdr:colOff>
      <xdr:row>36</xdr:row>
      <xdr:rowOff>112304</xdr:rowOff>
    </xdr:to>
    <xdr:sp macro="" textlink="">
      <xdr:nvSpPr>
        <xdr:cNvPr id="236" name="楕円 235">
          <a:extLst>
            <a:ext uri="{FF2B5EF4-FFF2-40B4-BE49-F238E27FC236}">
              <a16:creationId xmlns:a16="http://schemas.microsoft.com/office/drawing/2014/main" id="{E53D8C7A-DCF1-4680-898D-797F9DAE84FD}"/>
            </a:ext>
          </a:extLst>
        </xdr:cNvPr>
        <xdr:cNvSpPr/>
      </xdr:nvSpPr>
      <xdr:spPr>
        <a:xfrm>
          <a:off x="16268700" y="61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33581</xdr:rowOff>
    </xdr:from>
    <xdr:ext cx="405111" cy="259045"/>
    <xdr:sp macro="" textlink="">
      <xdr:nvSpPr>
        <xdr:cNvPr id="237" name="【一般廃棄物処理施設】&#10;有形固定資産減価償却率該当値テキスト">
          <a:extLst>
            <a:ext uri="{FF2B5EF4-FFF2-40B4-BE49-F238E27FC236}">
              <a16:creationId xmlns:a16="http://schemas.microsoft.com/office/drawing/2014/main" id="{C68D2DB8-09A6-4B70-A6D0-337B7DCCDF69}"/>
            </a:ext>
          </a:extLst>
        </xdr:cNvPr>
        <xdr:cNvSpPr txBox="1"/>
      </xdr:nvSpPr>
      <xdr:spPr>
        <a:xfrm>
          <a:off x="16357600"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138067</xdr:rowOff>
    </xdr:from>
    <xdr:to>
      <xdr:col>81</xdr:col>
      <xdr:colOff>101600</xdr:colOff>
      <xdr:row>36</xdr:row>
      <xdr:rowOff>68217</xdr:rowOff>
    </xdr:to>
    <xdr:sp macro="" textlink="">
      <xdr:nvSpPr>
        <xdr:cNvPr id="238" name="楕円 237">
          <a:extLst>
            <a:ext uri="{FF2B5EF4-FFF2-40B4-BE49-F238E27FC236}">
              <a16:creationId xmlns:a16="http://schemas.microsoft.com/office/drawing/2014/main" id="{1D1C6119-6388-4AF1-933A-3BE16B9B5316}"/>
            </a:ext>
          </a:extLst>
        </xdr:cNvPr>
        <xdr:cNvSpPr/>
      </xdr:nvSpPr>
      <xdr:spPr>
        <a:xfrm>
          <a:off x="15430500" y="613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17417</xdr:rowOff>
    </xdr:from>
    <xdr:to>
      <xdr:col>85</xdr:col>
      <xdr:colOff>127000</xdr:colOff>
      <xdr:row>36</xdr:row>
      <xdr:rowOff>61504</xdr:rowOff>
    </xdr:to>
    <xdr:cxnSp macro="">
      <xdr:nvCxnSpPr>
        <xdr:cNvPr id="239" name="直線コネクタ 238">
          <a:extLst>
            <a:ext uri="{FF2B5EF4-FFF2-40B4-BE49-F238E27FC236}">
              <a16:creationId xmlns:a16="http://schemas.microsoft.com/office/drawing/2014/main" id="{C3BBBDD3-B6F0-4D4E-8028-B45F806FB47B}"/>
            </a:ext>
          </a:extLst>
        </xdr:cNvPr>
        <xdr:cNvCxnSpPr/>
      </xdr:nvCxnSpPr>
      <xdr:spPr>
        <a:xfrm>
          <a:off x="15481300" y="618961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93980</xdr:rowOff>
    </xdr:from>
    <xdr:to>
      <xdr:col>76</xdr:col>
      <xdr:colOff>165100</xdr:colOff>
      <xdr:row>36</xdr:row>
      <xdr:rowOff>24130</xdr:rowOff>
    </xdr:to>
    <xdr:sp macro="" textlink="">
      <xdr:nvSpPr>
        <xdr:cNvPr id="240" name="楕円 239">
          <a:extLst>
            <a:ext uri="{FF2B5EF4-FFF2-40B4-BE49-F238E27FC236}">
              <a16:creationId xmlns:a16="http://schemas.microsoft.com/office/drawing/2014/main" id="{9E2CBB65-A535-4AF8-BD2E-ACD3F45E3063}"/>
            </a:ext>
          </a:extLst>
        </xdr:cNvPr>
        <xdr:cNvSpPr/>
      </xdr:nvSpPr>
      <xdr:spPr>
        <a:xfrm>
          <a:off x="1454150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144780</xdr:rowOff>
    </xdr:from>
    <xdr:to>
      <xdr:col>81</xdr:col>
      <xdr:colOff>50800</xdr:colOff>
      <xdr:row>36</xdr:row>
      <xdr:rowOff>17417</xdr:rowOff>
    </xdr:to>
    <xdr:cxnSp macro="">
      <xdr:nvCxnSpPr>
        <xdr:cNvPr id="241" name="直線コネクタ 240">
          <a:extLst>
            <a:ext uri="{FF2B5EF4-FFF2-40B4-BE49-F238E27FC236}">
              <a16:creationId xmlns:a16="http://schemas.microsoft.com/office/drawing/2014/main" id="{FA04E453-74A7-4C84-98A2-31A0923CA7F0}"/>
            </a:ext>
          </a:extLst>
        </xdr:cNvPr>
        <xdr:cNvCxnSpPr/>
      </xdr:nvCxnSpPr>
      <xdr:spPr>
        <a:xfrm>
          <a:off x="14592300" y="614553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141333</xdr:rowOff>
    </xdr:from>
    <xdr:to>
      <xdr:col>72</xdr:col>
      <xdr:colOff>38100</xdr:colOff>
      <xdr:row>38</xdr:row>
      <xdr:rowOff>71482</xdr:rowOff>
    </xdr:to>
    <xdr:sp macro="" textlink="">
      <xdr:nvSpPr>
        <xdr:cNvPr id="242" name="楕円 241">
          <a:extLst>
            <a:ext uri="{FF2B5EF4-FFF2-40B4-BE49-F238E27FC236}">
              <a16:creationId xmlns:a16="http://schemas.microsoft.com/office/drawing/2014/main" id="{47375D8D-EB9B-4A12-A27F-75FA4AC9A15B}"/>
            </a:ext>
          </a:extLst>
        </xdr:cNvPr>
        <xdr:cNvSpPr/>
      </xdr:nvSpPr>
      <xdr:spPr>
        <a:xfrm>
          <a:off x="13652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144780</xdr:rowOff>
    </xdr:from>
    <xdr:to>
      <xdr:col>76</xdr:col>
      <xdr:colOff>114300</xdr:colOff>
      <xdr:row>38</xdr:row>
      <xdr:rowOff>20683</xdr:rowOff>
    </xdr:to>
    <xdr:cxnSp macro="">
      <xdr:nvCxnSpPr>
        <xdr:cNvPr id="243" name="直線コネクタ 242">
          <a:extLst>
            <a:ext uri="{FF2B5EF4-FFF2-40B4-BE49-F238E27FC236}">
              <a16:creationId xmlns:a16="http://schemas.microsoft.com/office/drawing/2014/main" id="{9ED10C43-EE18-4B21-8FBB-7457F0B8F43B}"/>
            </a:ext>
          </a:extLst>
        </xdr:cNvPr>
        <xdr:cNvCxnSpPr/>
      </xdr:nvCxnSpPr>
      <xdr:spPr>
        <a:xfrm flipV="1">
          <a:off x="13703300" y="6145530"/>
          <a:ext cx="889000" cy="39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36484</xdr:rowOff>
    </xdr:from>
    <xdr:ext cx="405111" cy="259045"/>
    <xdr:sp macro="" textlink="">
      <xdr:nvSpPr>
        <xdr:cNvPr id="244" name="n_1aveValue【一般廃棄物処理施設】&#10;有形固定資産減価償却率">
          <a:extLst>
            <a:ext uri="{FF2B5EF4-FFF2-40B4-BE49-F238E27FC236}">
              <a16:creationId xmlns:a16="http://schemas.microsoft.com/office/drawing/2014/main" id="{01B6769F-35CA-4594-B824-5086103B8FCE}"/>
            </a:ext>
          </a:extLst>
        </xdr:cNvPr>
        <xdr:cNvSpPr txBox="1"/>
      </xdr:nvSpPr>
      <xdr:spPr>
        <a:xfrm>
          <a:off x="152660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245" name="n_2aveValue【一般廃棄物処理施設】&#10;有形固定資産減価償却率">
          <a:extLst>
            <a:ext uri="{FF2B5EF4-FFF2-40B4-BE49-F238E27FC236}">
              <a16:creationId xmlns:a16="http://schemas.microsoft.com/office/drawing/2014/main" id="{A2C5B200-277A-4717-A794-D3E2BC9BF6F7}"/>
            </a:ext>
          </a:extLst>
        </xdr:cNvPr>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129557</xdr:rowOff>
    </xdr:from>
    <xdr:ext cx="405111" cy="259045"/>
    <xdr:sp macro="" textlink="">
      <xdr:nvSpPr>
        <xdr:cNvPr id="246" name="n_3aveValue【一般廃棄物処理施設】&#10;有形固定資産減価償却率">
          <a:extLst>
            <a:ext uri="{FF2B5EF4-FFF2-40B4-BE49-F238E27FC236}">
              <a16:creationId xmlns:a16="http://schemas.microsoft.com/office/drawing/2014/main" id="{D102200F-1193-42AD-A624-75553A88BCA8}"/>
            </a:ext>
          </a:extLst>
        </xdr:cNvPr>
        <xdr:cNvSpPr txBox="1"/>
      </xdr:nvSpPr>
      <xdr:spPr>
        <a:xfrm>
          <a:off x="13500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86377</xdr:rowOff>
    </xdr:from>
    <xdr:ext cx="405111" cy="259045"/>
    <xdr:sp macro="" textlink="">
      <xdr:nvSpPr>
        <xdr:cNvPr id="247" name="n_4aveValue【一般廃棄物処理施設】&#10;有形固定資産減価償却率">
          <a:extLst>
            <a:ext uri="{FF2B5EF4-FFF2-40B4-BE49-F238E27FC236}">
              <a16:creationId xmlns:a16="http://schemas.microsoft.com/office/drawing/2014/main" id="{BC2AD602-6DFD-4540-93CB-6A5D07A79107}"/>
            </a:ext>
          </a:extLst>
        </xdr:cNvPr>
        <xdr:cNvSpPr txBox="1"/>
      </xdr:nvSpPr>
      <xdr:spPr>
        <a:xfrm>
          <a:off x="1261174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84744</xdr:rowOff>
    </xdr:from>
    <xdr:ext cx="405111" cy="259045"/>
    <xdr:sp macro="" textlink="">
      <xdr:nvSpPr>
        <xdr:cNvPr id="248" name="n_1mainValue【一般廃棄物処理施設】&#10;有形固定資産減価償却率">
          <a:extLst>
            <a:ext uri="{FF2B5EF4-FFF2-40B4-BE49-F238E27FC236}">
              <a16:creationId xmlns:a16="http://schemas.microsoft.com/office/drawing/2014/main" id="{4CE6F47A-EF98-4D02-AC5D-E925C0244D3F}"/>
            </a:ext>
          </a:extLst>
        </xdr:cNvPr>
        <xdr:cNvSpPr txBox="1"/>
      </xdr:nvSpPr>
      <xdr:spPr>
        <a:xfrm>
          <a:off x="152660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40657</xdr:rowOff>
    </xdr:from>
    <xdr:ext cx="405111" cy="259045"/>
    <xdr:sp macro="" textlink="">
      <xdr:nvSpPr>
        <xdr:cNvPr id="249" name="n_2mainValue【一般廃棄物処理施設】&#10;有形固定資産減価償却率">
          <a:extLst>
            <a:ext uri="{FF2B5EF4-FFF2-40B4-BE49-F238E27FC236}">
              <a16:creationId xmlns:a16="http://schemas.microsoft.com/office/drawing/2014/main" id="{ECCD445F-E80E-479F-AEF3-2CF5C617CF42}"/>
            </a:ext>
          </a:extLst>
        </xdr:cNvPr>
        <xdr:cNvSpPr txBox="1"/>
      </xdr:nvSpPr>
      <xdr:spPr>
        <a:xfrm>
          <a:off x="1438974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88010</xdr:rowOff>
    </xdr:from>
    <xdr:ext cx="405111" cy="259045"/>
    <xdr:sp macro="" textlink="">
      <xdr:nvSpPr>
        <xdr:cNvPr id="250" name="n_3mainValue【一般廃棄物処理施設】&#10;有形固定資産減価償却率">
          <a:extLst>
            <a:ext uri="{FF2B5EF4-FFF2-40B4-BE49-F238E27FC236}">
              <a16:creationId xmlns:a16="http://schemas.microsoft.com/office/drawing/2014/main" id="{58CEEF8D-FD51-4E06-8B3F-412A4421FF37}"/>
            </a:ext>
          </a:extLst>
        </xdr:cNvPr>
        <xdr:cNvSpPr txBox="1"/>
      </xdr:nvSpPr>
      <xdr:spPr>
        <a:xfrm>
          <a:off x="13500744" y="626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1" name="正方形/長方形 250">
          <a:extLst>
            <a:ext uri="{FF2B5EF4-FFF2-40B4-BE49-F238E27FC236}">
              <a16:creationId xmlns:a16="http://schemas.microsoft.com/office/drawing/2014/main" id="{8ADA13AB-D32F-4384-B0D3-7A0A21144DC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2" name="正方形/長方形 251">
          <a:extLst>
            <a:ext uri="{FF2B5EF4-FFF2-40B4-BE49-F238E27FC236}">
              <a16:creationId xmlns:a16="http://schemas.microsoft.com/office/drawing/2014/main" id="{D5920D29-43B6-4E80-B195-2534460EC91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3" name="正方形/長方形 252">
          <a:extLst>
            <a:ext uri="{FF2B5EF4-FFF2-40B4-BE49-F238E27FC236}">
              <a16:creationId xmlns:a16="http://schemas.microsoft.com/office/drawing/2014/main" id="{2A661FAC-129B-4EAD-B998-CA6F1E4E51D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4" name="正方形/長方形 253">
          <a:extLst>
            <a:ext uri="{FF2B5EF4-FFF2-40B4-BE49-F238E27FC236}">
              <a16:creationId xmlns:a16="http://schemas.microsoft.com/office/drawing/2014/main" id="{7E632222-25B2-497F-A209-C037D2E1EA9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5" name="正方形/長方形 254">
          <a:extLst>
            <a:ext uri="{FF2B5EF4-FFF2-40B4-BE49-F238E27FC236}">
              <a16:creationId xmlns:a16="http://schemas.microsoft.com/office/drawing/2014/main" id="{1F77C4C5-296F-4683-8822-F04AB2D07EC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6" name="正方形/長方形 255">
          <a:extLst>
            <a:ext uri="{FF2B5EF4-FFF2-40B4-BE49-F238E27FC236}">
              <a16:creationId xmlns:a16="http://schemas.microsoft.com/office/drawing/2014/main" id="{A51639F6-9582-4434-B9B0-9CAA52701A9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7" name="正方形/長方形 256">
          <a:extLst>
            <a:ext uri="{FF2B5EF4-FFF2-40B4-BE49-F238E27FC236}">
              <a16:creationId xmlns:a16="http://schemas.microsoft.com/office/drawing/2014/main" id="{8B69788B-9F60-417A-A663-4757CCDEC4C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8" name="正方形/長方形 257">
          <a:extLst>
            <a:ext uri="{FF2B5EF4-FFF2-40B4-BE49-F238E27FC236}">
              <a16:creationId xmlns:a16="http://schemas.microsoft.com/office/drawing/2014/main" id="{F83D4513-0F3D-4F9E-BB87-5C702997F89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59" name="テキスト ボックス 258">
          <a:extLst>
            <a:ext uri="{FF2B5EF4-FFF2-40B4-BE49-F238E27FC236}">
              <a16:creationId xmlns:a16="http://schemas.microsoft.com/office/drawing/2014/main" id="{9B9BC583-E9DB-482F-AAE5-39593817A50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0" name="直線コネクタ 259">
          <a:extLst>
            <a:ext uri="{FF2B5EF4-FFF2-40B4-BE49-F238E27FC236}">
              <a16:creationId xmlns:a16="http://schemas.microsoft.com/office/drawing/2014/main" id="{B08CBED2-CB9E-4403-B2E9-C3E1599DEBF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61" name="直線コネクタ 260">
          <a:extLst>
            <a:ext uri="{FF2B5EF4-FFF2-40B4-BE49-F238E27FC236}">
              <a16:creationId xmlns:a16="http://schemas.microsoft.com/office/drawing/2014/main" id="{9165C2BE-C4AA-48D7-9CFB-611A86408482}"/>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62" name="テキスト ボックス 261">
          <a:extLst>
            <a:ext uri="{FF2B5EF4-FFF2-40B4-BE49-F238E27FC236}">
              <a16:creationId xmlns:a16="http://schemas.microsoft.com/office/drawing/2014/main" id="{703A6CB7-8FFE-488C-9E7D-81FAA3CFDE72}"/>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63" name="直線コネクタ 262">
          <a:extLst>
            <a:ext uri="{FF2B5EF4-FFF2-40B4-BE49-F238E27FC236}">
              <a16:creationId xmlns:a16="http://schemas.microsoft.com/office/drawing/2014/main" id="{5FD94E53-E320-48B0-A3B2-4D78A35E4C81}"/>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64" name="テキスト ボックス 263">
          <a:extLst>
            <a:ext uri="{FF2B5EF4-FFF2-40B4-BE49-F238E27FC236}">
              <a16:creationId xmlns:a16="http://schemas.microsoft.com/office/drawing/2014/main" id="{DFA80729-7D89-448C-920F-00C119F7822F}"/>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65" name="直線コネクタ 264">
          <a:extLst>
            <a:ext uri="{FF2B5EF4-FFF2-40B4-BE49-F238E27FC236}">
              <a16:creationId xmlns:a16="http://schemas.microsoft.com/office/drawing/2014/main" id="{96B681E3-D32C-4DCE-A37E-D40059486AED}"/>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266" name="テキスト ボックス 265">
          <a:extLst>
            <a:ext uri="{FF2B5EF4-FFF2-40B4-BE49-F238E27FC236}">
              <a16:creationId xmlns:a16="http://schemas.microsoft.com/office/drawing/2014/main" id="{5B90BF41-5F1C-4B67-AFF4-66F48976D15A}"/>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67" name="直線コネクタ 266">
          <a:extLst>
            <a:ext uri="{FF2B5EF4-FFF2-40B4-BE49-F238E27FC236}">
              <a16:creationId xmlns:a16="http://schemas.microsoft.com/office/drawing/2014/main" id="{FF495B96-2B54-4B38-8B24-2D3676B3EF81}"/>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268" name="テキスト ボックス 267">
          <a:extLst>
            <a:ext uri="{FF2B5EF4-FFF2-40B4-BE49-F238E27FC236}">
              <a16:creationId xmlns:a16="http://schemas.microsoft.com/office/drawing/2014/main" id="{831A6569-1E06-42DA-8397-C596CF4AB9C3}"/>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69" name="直線コネクタ 268">
          <a:extLst>
            <a:ext uri="{FF2B5EF4-FFF2-40B4-BE49-F238E27FC236}">
              <a16:creationId xmlns:a16="http://schemas.microsoft.com/office/drawing/2014/main" id="{E24214B6-E89F-4876-AA56-B7E3688DCA8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270" name="テキスト ボックス 269">
          <a:extLst>
            <a:ext uri="{FF2B5EF4-FFF2-40B4-BE49-F238E27FC236}">
              <a16:creationId xmlns:a16="http://schemas.microsoft.com/office/drawing/2014/main" id="{008CF921-8ABA-42B6-A5CC-0A2020EE01E3}"/>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1" name="直線コネクタ 270">
          <a:extLst>
            <a:ext uri="{FF2B5EF4-FFF2-40B4-BE49-F238E27FC236}">
              <a16:creationId xmlns:a16="http://schemas.microsoft.com/office/drawing/2014/main" id="{61DF9C6F-6E8D-4EF6-A417-7EA187FE8D0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72" name="テキスト ボックス 271">
          <a:extLst>
            <a:ext uri="{FF2B5EF4-FFF2-40B4-BE49-F238E27FC236}">
              <a16:creationId xmlns:a16="http://schemas.microsoft.com/office/drawing/2014/main" id="{FDE0F87C-404F-46F0-8197-74346FB4DC33}"/>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3" name="【一般廃棄物処理施設】&#10;一人当たり有形固定資産（償却資産）額グラフ枠">
          <a:extLst>
            <a:ext uri="{FF2B5EF4-FFF2-40B4-BE49-F238E27FC236}">
              <a16:creationId xmlns:a16="http://schemas.microsoft.com/office/drawing/2014/main" id="{E57F56AE-DD4B-40BE-B43A-A251BF2D219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84045</xdr:rowOff>
    </xdr:from>
    <xdr:to>
      <xdr:col>116</xdr:col>
      <xdr:colOff>62864</xdr:colOff>
      <xdr:row>42</xdr:row>
      <xdr:rowOff>36637</xdr:rowOff>
    </xdr:to>
    <xdr:cxnSp macro="">
      <xdr:nvCxnSpPr>
        <xdr:cNvPr id="274" name="直線コネクタ 273">
          <a:extLst>
            <a:ext uri="{FF2B5EF4-FFF2-40B4-BE49-F238E27FC236}">
              <a16:creationId xmlns:a16="http://schemas.microsoft.com/office/drawing/2014/main" id="{605C3D54-BA8C-4E97-8C80-22DC163528F3}"/>
            </a:ext>
          </a:extLst>
        </xdr:cNvPr>
        <xdr:cNvCxnSpPr/>
      </xdr:nvCxnSpPr>
      <xdr:spPr>
        <a:xfrm flipV="1">
          <a:off x="22160864" y="5741895"/>
          <a:ext cx="0" cy="149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40464</xdr:rowOff>
    </xdr:from>
    <xdr:ext cx="469744" cy="259045"/>
    <xdr:sp macro="" textlink="">
      <xdr:nvSpPr>
        <xdr:cNvPr id="275" name="【一般廃棄物処理施設】&#10;一人当たり有形固定資産（償却資産）額最小値テキスト">
          <a:extLst>
            <a:ext uri="{FF2B5EF4-FFF2-40B4-BE49-F238E27FC236}">
              <a16:creationId xmlns:a16="http://schemas.microsoft.com/office/drawing/2014/main" id="{56F10775-281C-451B-9829-30A621342102}"/>
            </a:ext>
          </a:extLst>
        </xdr:cNvPr>
        <xdr:cNvSpPr txBox="1"/>
      </xdr:nvSpPr>
      <xdr:spPr>
        <a:xfrm>
          <a:off x="22199600" y="724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36637</xdr:rowOff>
    </xdr:from>
    <xdr:to>
      <xdr:col>116</xdr:col>
      <xdr:colOff>152400</xdr:colOff>
      <xdr:row>42</xdr:row>
      <xdr:rowOff>36637</xdr:rowOff>
    </xdr:to>
    <xdr:cxnSp macro="">
      <xdr:nvCxnSpPr>
        <xdr:cNvPr id="276" name="直線コネクタ 275">
          <a:extLst>
            <a:ext uri="{FF2B5EF4-FFF2-40B4-BE49-F238E27FC236}">
              <a16:creationId xmlns:a16="http://schemas.microsoft.com/office/drawing/2014/main" id="{4967ED1F-ACC0-459D-94B3-B4FDE8D37E77}"/>
            </a:ext>
          </a:extLst>
        </xdr:cNvPr>
        <xdr:cNvCxnSpPr/>
      </xdr:nvCxnSpPr>
      <xdr:spPr>
        <a:xfrm>
          <a:off x="22072600" y="723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30722</xdr:rowOff>
    </xdr:from>
    <xdr:ext cx="690189" cy="259045"/>
    <xdr:sp macro="" textlink="">
      <xdr:nvSpPr>
        <xdr:cNvPr id="277" name="【一般廃棄物処理施設】&#10;一人当たり有形固定資産（償却資産）額最大値テキスト">
          <a:extLst>
            <a:ext uri="{FF2B5EF4-FFF2-40B4-BE49-F238E27FC236}">
              <a16:creationId xmlns:a16="http://schemas.microsoft.com/office/drawing/2014/main" id="{7A2F5451-8ACD-49BE-BA2C-EF7BEECE396E}"/>
            </a:ext>
          </a:extLst>
        </xdr:cNvPr>
        <xdr:cNvSpPr txBox="1"/>
      </xdr:nvSpPr>
      <xdr:spPr>
        <a:xfrm>
          <a:off x="22199600" y="5517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84045</xdr:rowOff>
    </xdr:from>
    <xdr:to>
      <xdr:col>116</xdr:col>
      <xdr:colOff>152400</xdr:colOff>
      <xdr:row>33</xdr:row>
      <xdr:rowOff>84045</xdr:rowOff>
    </xdr:to>
    <xdr:cxnSp macro="">
      <xdr:nvCxnSpPr>
        <xdr:cNvPr id="278" name="直線コネクタ 277">
          <a:extLst>
            <a:ext uri="{FF2B5EF4-FFF2-40B4-BE49-F238E27FC236}">
              <a16:creationId xmlns:a16="http://schemas.microsoft.com/office/drawing/2014/main" id="{FF0F6B07-8E6E-46E3-BD1D-6F494F8DF680}"/>
            </a:ext>
          </a:extLst>
        </xdr:cNvPr>
        <xdr:cNvCxnSpPr/>
      </xdr:nvCxnSpPr>
      <xdr:spPr>
        <a:xfrm>
          <a:off x="22072600" y="574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34289</xdr:rowOff>
    </xdr:from>
    <xdr:ext cx="599010" cy="259045"/>
    <xdr:sp macro="" textlink="">
      <xdr:nvSpPr>
        <xdr:cNvPr id="279" name="【一般廃棄物処理施設】&#10;一人当たり有形固定資産（償却資産）額平均値テキスト">
          <a:extLst>
            <a:ext uri="{FF2B5EF4-FFF2-40B4-BE49-F238E27FC236}">
              <a16:creationId xmlns:a16="http://schemas.microsoft.com/office/drawing/2014/main" id="{46FDCA63-19BF-4694-8902-0A23C0544251}"/>
            </a:ext>
          </a:extLst>
        </xdr:cNvPr>
        <xdr:cNvSpPr txBox="1"/>
      </xdr:nvSpPr>
      <xdr:spPr>
        <a:xfrm>
          <a:off x="22199600" y="6892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11412</xdr:rowOff>
    </xdr:from>
    <xdr:to>
      <xdr:col>116</xdr:col>
      <xdr:colOff>114300</xdr:colOff>
      <xdr:row>41</xdr:row>
      <xdr:rowOff>113012</xdr:rowOff>
    </xdr:to>
    <xdr:sp macro="" textlink="">
      <xdr:nvSpPr>
        <xdr:cNvPr id="280" name="フローチャート: 判断 279">
          <a:extLst>
            <a:ext uri="{FF2B5EF4-FFF2-40B4-BE49-F238E27FC236}">
              <a16:creationId xmlns:a16="http://schemas.microsoft.com/office/drawing/2014/main" id="{7B8397DD-E7A6-469D-8CAC-0EEDCE5688A6}"/>
            </a:ext>
          </a:extLst>
        </xdr:cNvPr>
        <xdr:cNvSpPr/>
      </xdr:nvSpPr>
      <xdr:spPr>
        <a:xfrm>
          <a:off x="22110700" y="7040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13687</xdr:rowOff>
    </xdr:from>
    <xdr:to>
      <xdr:col>112</xdr:col>
      <xdr:colOff>38100</xdr:colOff>
      <xdr:row>41</xdr:row>
      <xdr:rowOff>115287</xdr:rowOff>
    </xdr:to>
    <xdr:sp macro="" textlink="">
      <xdr:nvSpPr>
        <xdr:cNvPr id="281" name="フローチャート: 判断 280">
          <a:extLst>
            <a:ext uri="{FF2B5EF4-FFF2-40B4-BE49-F238E27FC236}">
              <a16:creationId xmlns:a16="http://schemas.microsoft.com/office/drawing/2014/main" id="{FCC5E873-6A64-4451-BA25-F216B5C29331}"/>
            </a:ext>
          </a:extLst>
        </xdr:cNvPr>
        <xdr:cNvSpPr/>
      </xdr:nvSpPr>
      <xdr:spPr>
        <a:xfrm>
          <a:off x="21272500" y="70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65042</xdr:rowOff>
    </xdr:from>
    <xdr:to>
      <xdr:col>107</xdr:col>
      <xdr:colOff>101600</xdr:colOff>
      <xdr:row>41</xdr:row>
      <xdr:rowOff>166642</xdr:rowOff>
    </xdr:to>
    <xdr:sp macro="" textlink="">
      <xdr:nvSpPr>
        <xdr:cNvPr id="282" name="フローチャート: 判断 281">
          <a:extLst>
            <a:ext uri="{FF2B5EF4-FFF2-40B4-BE49-F238E27FC236}">
              <a16:creationId xmlns:a16="http://schemas.microsoft.com/office/drawing/2014/main" id="{C3B89DB4-04B0-41F2-B54C-02A6F6EFB684}"/>
            </a:ext>
          </a:extLst>
        </xdr:cNvPr>
        <xdr:cNvSpPr/>
      </xdr:nvSpPr>
      <xdr:spPr>
        <a:xfrm>
          <a:off x="20383500" y="70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13317</xdr:rowOff>
    </xdr:from>
    <xdr:to>
      <xdr:col>102</xdr:col>
      <xdr:colOff>165100</xdr:colOff>
      <xdr:row>41</xdr:row>
      <xdr:rowOff>114917</xdr:rowOff>
    </xdr:to>
    <xdr:sp macro="" textlink="">
      <xdr:nvSpPr>
        <xdr:cNvPr id="283" name="フローチャート: 判断 282">
          <a:extLst>
            <a:ext uri="{FF2B5EF4-FFF2-40B4-BE49-F238E27FC236}">
              <a16:creationId xmlns:a16="http://schemas.microsoft.com/office/drawing/2014/main" id="{D5517484-AE94-4B00-A025-23AED4280510}"/>
            </a:ext>
          </a:extLst>
        </xdr:cNvPr>
        <xdr:cNvSpPr/>
      </xdr:nvSpPr>
      <xdr:spPr>
        <a:xfrm>
          <a:off x="19494500" y="70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10246</xdr:rowOff>
    </xdr:from>
    <xdr:to>
      <xdr:col>98</xdr:col>
      <xdr:colOff>38100</xdr:colOff>
      <xdr:row>41</xdr:row>
      <xdr:rowOff>111846</xdr:rowOff>
    </xdr:to>
    <xdr:sp macro="" textlink="">
      <xdr:nvSpPr>
        <xdr:cNvPr id="284" name="フローチャート: 判断 283">
          <a:extLst>
            <a:ext uri="{FF2B5EF4-FFF2-40B4-BE49-F238E27FC236}">
              <a16:creationId xmlns:a16="http://schemas.microsoft.com/office/drawing/2014/main" id="{74224C8F-328F-49DE-ACEF-76B06922B610}"/>
            </a:ext>
          </a:extLst>
        </xdr:cNvPr>
        <xdr:cNvSpPr/>
      </xdr:nvSpPr>
      <xdr:spPr>
        <a:xfrm>
          <a:off x="18605500" y="703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85" name="テキスト ボックス 284">
          <a:extLst>
            <a:ext uri="{FF2B5EF4-FFF2-40B4-BE49-F238E27FC236}">
              <a16:creationId xmlns:a16="http://schemas.microsoft.com/office/drawing/2014/main" id="{C02D3C0D-C0AC-4210-AA26-948F9481825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86" name="テキスト ボックス 285">
          <a:extLst>
            <a:ext uri="{FF2B5EF4-FFF2-40B4-BE49-F238E27FC236}">
              <a16:creationId xmlns:a16="http://schemas.microsoft.com/office/drawing/2014/main" id="{6FB80237-1F48-4C71-96B3-8F5D94587EB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87" name="テキスト ボックス 286">
          <a:extLst>
            <a:ext uri="{FF2B5EF4-FFF2-40B4-BE49-F238E27FC236}">
              <a16:creationId xmlns:a16="http://schemas.microsoft.com/office/drawing/2014/main" id="{845A6098-B33D-47C6-A079-4FBE6C0C147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88" name="テキスト ボックス 287">
          <a:extLst>
            <a:ext uri="{FF2B5EF4-FFF2-40B4-BE49-F238E27FC236}">
              <a16:creationId xmlns:a16="http://schemas.microsoft.com/office/drawing/2014/main" id="{2EE9211D-3925-4B9C-9FD7-A211F233243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89" name="テキスト ボックス 288">
          <a:extLst>
            <a:ext uri="{FF2B5EF4-FFF2-40B4-BE49-F238E27FC236}">
              <a16:creationId xmlns:a16="http://schemas.microsoft.com/office/drawing/2014/main" id="{CE261BD6-1D7E-43BD-906E-84412C5145B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97276</xdr:rowOff>
    </xdr:from>
    <xdr:to>
      <xdr:col>116</xdr:col>
      <xdr:colOff>114300</xdr:colOff>
      <xdr:row>42</xdr:row>
      <xdr:rowOff>27426</xdr:rowOff>
    </xdr:to>
    <xdr:sp macro="" textlink="">
      <xdr:nvSpPr>
        <xdr:cNvPr id="290" name="楕円 289">
          <a:extLst>
            <a:ext uri="{FF2B5EF4-FFF2-40B4-BE49-F238E27FC236}">
              <a16:creationId xmlns:a16="http://schemas.microsoft.com/office/drawing/2014/main" id="{8235FA1B-62E9-46A0-94F0-4F4A54034BBF}"/>
            </a:ext>
          </a:extLst>
        </xdr:cNvPr>
        <xdr:cNvSpPr/>
      </xdr:nvSpPr>
      <xdr:spPr>
        <a:xfrm>
          <a:off x="22110700" y="712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12203</xdr:rowOff>
    </xdr:from>
    <xdr:ext cx="534377" cy="259045"/>
    <xdr:sp macro="" textlink="">
      <xdr:nvSpPr>
        <xdr:cNvPr id="291" name="【一般廃棄物処理施設】&#10;一人当たり有形固定資産（償却資産）額該当値テキスト">
          <a:extLst>
            <a:ext uri="{FF2B5EF4-FFF2-40B4-BE49-F238E27FC236}">
              <a16:creationId xmlns:a16="http://schemas.microsoft.com/office/drawing/2014/main" id="{E9F07ED7-7823-4156-9AB1-5DDD119EBCDE}"/>
            </a:ext>
          </a:extLst>
        </xdr:cNvPr>
        <xdr:cNvSpPr txBox="1"/>
      </xdr:nvSpPr>
      <xdr:spPr>
        <a:xfrm>
          <a:off x="22199600" y="704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54103</xdr:rowOff>
    </xdr:from>
    <xdr:to>
      <xdr:col>112</xdr:col>
      <xdr:colOff>38100</xdr:colOff>
      <xdr:row>41</xdr:row>
      <xdr:rowOff>155703</xdr:rowOff>
    </xdr:to>
    <xdr:sp macro="" textlink="">
      <xdr:nvSpPr>
        <xdr:cNvPr id="292" name="楕円 291">
          <a:extLst>
            <a:ext uri="{FF2B5EF4-FFF2-40B4-BE49-F238E27FC236}">
              <a16:creationId xmlns:a16="http://schemas.microsoft.com/office/drawing/2014/main" id="{75DA5227-797A-4407-BE7C-CDA9E11E1A62}"/>
            </a:ext>
          </a:extLst>
        </xdr:cNvPr>
        <xdr:cNvSpPr/>
      </xdr:nvSpPr>
      <xdr:spPr>
        <a:xfrm>
          <a:off x="21272500" y="70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104903</xdr:rowOff>
    </xdr:from>
    <xdr:to>
      <xdr:col>116</xdr:col>
      <xdr:colOff>63500</xdr:colOff>
      <xdr:row>41</xdr:row>
      <xdr:rowOff>148076</xdr:rowOff>
    </xdr:to>
    <xdr:cxnSp macro="">
      <xdr:nvCxnSpPr>
        <xdr:cNvPr id="293" name="直線コネクタ 292">
          <a:extLst>
            <a:ext uri="{FF2B5EF4-FFF2-40B4-BE49-F238E27FC236}">
              <a16:creationId xmlns:a16="http://schemas.microsoft.com/office/drawing/2014/main" id="{AB253731-5346-4BEC-A01F-978614D2CAD1}"/>
            </a:ext>
          </a:extLst>
        </xdr:cNvPr>
        <xdr:cNvCxnSpPr/>
      </xdr:nvCxnSpPr>
      <xdr:spPr>
        <a:xfrm>
          <a:off x="21323300" y="7134353"/>
          <a:ext cx="838200" cy="4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53674</xdr:rowOff>
    </xdr:from>
    <xdr:to>
      <xdr:col>107</xdr:col>
      <xdr:colOff>101600</xdr:colOff>
      <xdr:row>41</xdr:row>
      <xdr:rowOff>155274</xdr:rowOff>
    </xdr:to>
    <xdr:sp macro="" textlink="">
      <xdr:nvSpPr>
        <xdr:cNvPr id="294" name="楕円 293">
          <a:extLst>
            <a:ext uri="{FF2B5EF4-FFF2-40B4-BE49-F238E27FC236}">
              <a16:creationId xmlns:a16="http://schemas.microsoft.com/office/drawing/2014/main" id="{E239C3E5-2651-4255-BE15-9E0BF223203D}"/>
            </a:ext>
          </a:extLst>
        </xdr:cNvPr>
        <xdr:cNvSpPr/>
      </xdr:nvSpPr>
      <xdr:spPr>
        <a:xfrm>
          <a:off x="20383500" y="708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104474</xdr:rowOff>
    </xdr:from>
    <xdr:to>
      <xdr:col>111</xdr:col>
      <xdr:colOff>177800</xdr:colOff>
      <xdr:row>41</xdr:row>
      <xdr:rowOff>104903</xdr:rowOff>
    </xdr:to>
    <xdr:cxnSp macro="">
      <xdr:nvCxnSpPr>
        <xdr:cNvPr id="295" name="直線コネクタ 294">
          <a:extLst>
            <a:ext uri="{FF2B5EF4-FFF2-40B4-BE49-F238E27FC236}">
              <a16:creationId xmlns:a16="http://schemas.microsoft.com/office/drawing/2014/main" id="{469B2219-A489-4C50-ADCE-43E90B7291DF}"/>
            </a:ext>
          </a:extLst>
        </xdr:cNvPr>
        <xdr:cNvCxnSpPr/>
      </xdr:nvCxnSpPr>
      <xdr:spPr>
        <a:xfrm>
          <a:off x="20434300" y="7133924"/>
          <a:ext cx="889000" cy="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144684</xdr:rowOff>
    </xdr:from>
    <xdr:to>
      <xdr:col>102</xdr:col>
      <xdr:colOff>165100</xdr:colOff>
      <xdr:row>41</xdr:row>
      <xdr:rowOff>74834</xdr:rowOff>
    </xdr:to>
    <xdr:sp macro="" textlink="">
      <xdr:nvSpPr>
        <xdr:cNvPr id="296" name="楕円 295">
          <a:extLst>
            <a:ext uri="{FF2B5EF4-FFF2-40B4-BE49-F238E27FC236}">
              <a16:creationId xmlns:a16="http://schemas.microsoft.com/office/drawing/2014/main" id="{BB2CA883-BB24-4210-8BFA-F00125B30E51}"/>
            </a:ext>
          </a:extLst>
        </xdr:cNvPr>
        <xdr:cNvSpPr/>
      </xdr:nvSpPr>
      <xdr:spPr>
        <a:xfrm>
          <a:off x="19494500" y="700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24034</xdr:rowOff>
    </xdr:from>
    <xdr:to>
      <xdr:col>107</xdr:col>
      <xdr:colOff>50800</xdr:colOff>
      <xdr:row>41</xdr:row>
      <xdr:rowOff>104474</xdr:rowOff>
    </xdr:to>
    <xdr:cxnSp macro="">
      <xdr:nvCxnSpPr>
        <xdr:cNvPr id="297" name="直線コネクタ 296">
          <a:extLst>
            <a:ext uri="{FF2B5EF4-FFF2-40B4-BE49-F238E27FC236}">
              <a16:creationId xmlns:a16="http://schemas.microsoft.com/office/drawing/2014/main" id="{E083F3F7-90B8-4F47-A4B5-859A1D4E49B6}"/>
            </a:ext>
          </a:extLst>
        </xdr:cNvPr>
        <xdr:cNvCxnSpPr/>
      </xdr:nvCxnSpPr>
      <xdr:spPr>
        <a:xfrm>
          <a:off x="19545300" y="7053484"/>
          <a:ext cx="889000" cy="8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131814</xdr:rowOff>
    </xdr:from>
    <xdr:ext cx="599010" cy="259045"/>
    <xdr:sp macro="" textlink="">
      <xdr:nvSpPr>
        <xdr:cNvPr id="298" name="n_1aveValue【一般廃棄物処理施設】&#10;一人当たり有形固定資産（償却資産）額">
          <a:extLst>
            <a:ext uri="{FF2B5EF4-FFF2-40B4-BE49-F238E27FC236}">
              <a16:creationId xmlns:a16="http://schemas.microsoft.com/office/drawing/2014/main" id="{58047473-6287-4EE3-BFC8-2875E7556FC1}"/>
            </a:ext>
          </a:extLst>
        </xdr:cNvPr>
        <xdr:cNvSpPr txBox="1"/>
      </xdr:nvSpPr>
      <xdr:spPr>
        <a:xfrm>
          <a:off x="21011095" y="681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157769</xdr:rowOff>
    </xdr:from>
    <xdr:ext cx="599010" cy="259045"/>
    <xdr:sp macro="" textlink="">
      <xdr:nvSpPr>
        <xdr:cNvPr id="299" name="n_2aveValue【一般廃棄物処理施設】&#10;一人当たり有形固定資産（償却資産）額">
          <a:extLst>
            <a:ext uri="{FF2B5EF4-FFF2-40B4-BE49-F238E27FC236}">
              <a16:creationId xmlns:a16="http://schemas.microsoft.com/office/drawing/2014/main" id="{BB1AD4E0-CF8C-4576-9630-1793FE8398B9}"/>
            </a:ext>
          </a:extLst>
        </xdr:cNvPr>
        <xdr:cNvSpPr txBox="1"/>
      </xdr:nvSpPr>
      <xdr:spPr>
        <a:xfrm>
          <a:off x="20134795" y="718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106044</xdr:rowOff>
    </xdr:from>
    <xdr:ext cx="599010" cy="259045"/>
    <xdr:sp macro="" textlink="">
      <xdr:nvSpPr>
        <xdr:cNvPr id="300" name="n_3aveValue【一般廃棄物処理施設】&#10;一人当たり有形固定資産（償却資産）額">
          <a:extLst>
            <a:ext uri="{FF2B5EF4-FFF2-40B4-BE49-F238E27FC236}">
              <a16:creationId xmlns:a16="http://schemas.microsoft.com/office/drawing/2014/main" id="{C2B91018-31E4-4D13-ABA8-A491CAE30AA8}"/>
            </a:ext>
          </a:extLst>
        </xdr:cNvPr>
        <xdr:cNvSpPr txBox="1"/>
      </xdr:nvSpPr>
      <xdr:spPr>
        <a:xfrm>
          <a:off x="19245795" y="71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128373</xdr:rowOff>
    </xdr:from>
    <xdr:ext cx="599010" cy="259045"/>
    <xdr:sp macro="" textlink="">
      <xdr:nvSpPr>
        <xdr:cNvPr id="301" name="n_4aveValue【一般廃棄物処理施設】&#10;一人当たり有形固定資産（償却資産）額">
          <a:extLst>
            <a:ext uri="{FF2B5EF4-FFF2-40B4-BE49-F238E27FC236}">
              <a16:creationId xmlns:a16="http://schemas.microsoft.com/office/drawing/2014/main" id="{1F9C2992-28DD-4204-9024-BFA3E55D217A}"/>
            </a:ext>
          </a:extLst>
        </xdr:cNvPr>
        <xdr:cNvSpPr txBox="1"/>
      </xdr:nvSpPr>
      <xdr:spPr>
        <a:xfrm>
          <a:off x="18356795" y="681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146830</xdr:rowOff>
    </xdr:from>
    <xdr:ext cx="599010" cy="259045"/>
    <xdr:sp macro="" textlink="">
      <xdr:nvSpPr>
        <xdr:cNvPr id="302" name="n_1mainValue【一般廃棄物処理施設】&#10;一人当たり有形固定資産（償却資産）額">
          <a:extLst>
            <a:ext uri="{FF2B5EF4-FFF2-40B4-BE49-F238E27FC236}">
              <a16:creationId xmlns:a16="http://schemas.microsoft.com/office/drawing/2014/main" id="{5F2B6FCD-31E6-43D5-85F4-6DE4DA845190}"/>
            </a:ext>
          </a:extLst>
        </xdr:cNvPr>
        <xdr:cNvSpPr txBox="1"/>
      </xdr:nvSpPr>
      <xdr:spPr>
        <a:xfrm>
          <a:off x="21011095" y="7176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351</xdr:rowOff>
    </xdr:from>
    <xdr:ext cx="599010" cy="259045"/>
    <xdr:sp macro="" textlink="">
      <xdr:nvSpPr>
        <xdr:cNvPr id="303" name="n_2mainValue【一般廃棄物処理施設】&#10;一人当たり有形固定資産（償却資産）額">
          <a:extLst>
            <a:ext uri="{FF2B5EF4-FFF2-40B4-BE49-F238E27FC236}">
              <a16:creationId xmlns:a16="http://schemas.microsoft.com/office/drawing/2014/main" id="{74606637-610E-498E-BBDB-612F4EB21AAA}"/>
            </a:ext>
          </a:extLst>
        </xdr:cNvPr>
        <xdr:cNvSpPr txBox="1"/>
      </xdr:nvSpPr>
      <xdr:spPr>
        <a:xfrm>
          <a:off x="20134795" y="6858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91361</xdr:rowOff>
    </xdr:from>
    <xdr:ext cx="599010" cy="259045"/>
    <xdr:sp macro="" textlink="">
      <xdr:nvSpPr>
        <xdr:cNvPr id="304" name="n_3mainValue【一般廃棄物処理施設】&#10;一人当たり有形固定資産（償却資産）額">
          <a:extLst>
            <a:ext uri="{FF2B5EF4-FFF2-40B4-BE49-F238E27FC236}">
              <a16:creationId xmlns:a16="http://schemas.microsoft.com/office/drawing/2014/main" id="{05254DF3-AB79-4140-82E8-E9C55CC4EEB8}"/>
            </a:ext>
          </a:extLst>
        </xdr:cNvPr>
        <xdr:cNvSpPr txBox="1"/>
      </xdr:nvSpPr>
      <xdr:spPr>
        <a:xfrm>
          <a:off x="19245795" y="677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05" name="正方形/長方形 304">
          <a:extLst>
            <a:ext uri="{FF2B5EF4-FFF2-40B4-BE49-F238E27FC236}">
              <a16:creationId xmlns:a16="http://schemas.microsoft.com/office/drawing/2014/main" id="{2D9E103F-AB39-465B-B6B3-AC2C57E0E7C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6" name="正方形/長方形 305">
          <a:extLst>
            <a:ext uri="{FF2B5EF4-FFF2-40B4-BE49-F238E27FC236}">
              <a16:creationId xmlns:a16="http://schemas.microsoft.com/office/drawing/2014/main" id="{251F216D-83BC-4107-BD94-D87591A60F7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7" name="正方形/長方形 306">
          <a:extLst>
            <a:ext uri="{FF2B5EF4-FFF2-40B4-BE49-F238E27FC236}">
              <a16:creationId xmlns:a16="http://schemas.microsoft.com/office/drawing/2014/main" id="{25E86DFD-14FF-4FDE-B250-F439D2A67D9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8" name="正方形/長方形 307">
          <a:extLst>
            <a:ext uri="{FF2B5EF4-FFF2-40B4-BE49-F238E27FC236}">
              <a16:creationId xmlns:a16="http://schemas.microsoft.com/office/drawing/2014/main" id="{92DA8FEE-E70D-42CA-AD6D-DBCA2045E90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09" name="正方形/長方形 308">
          <a:extLst>
            <a:ext uri="{FF2B5EF4-FFF2-40B4-BE49-F238E27FC236}">
              <a16:creationId xmlns:a16="http://schemas.microsoft.com/office/drawing/2014/main" id="{423361F3-441A-4E8B-9A51-80473026821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0" name="正方形/長方形 309">
          <a:extLst>
            <a:ext uri="{FF2B5EF4-FFF2-40B4-BE49-F238E27FC236}">
              <a16:creationId xmlns:a16="http://schemas.microsoft.com/office/drawing/2014/main" id="{75869C54-E5AF-4E0A-B88C-EA64F7DABBD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1" name="正方形/長方形 310">
          <a:extLst>
            <a:ext uri="{FF2B5EF4-FFF2-40B4-BE49-F238E27FC236}">
              <a16:creationId xmlns:a16="http://schemas.microsoft.com/office/drawing/2014/main" id="{393176E4-B1B9-4D24-A90C-D792D0694D3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2" name="正方形/長方形 311">
          <a:extLst>
            <a:ext uri="{FF2B5EF4-FFF2-40B4-BE49-F238E27FC236}">
              <a16:creationId xmlns:a16="http://schemas.microsoft.com/office/drawing/2014/main" id="{AF343422-7E9C-4C26-B700-1115EBDE23D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3" name="テキスト ボックス 312">
          <a:extLst>
            <a:ext uri="{FF2B5EF4-FFF2-40B4-BE49-F238E27FC236}">
              <a16:creationId xmlns:a16="http://schemas.microsoft.com/office/drawing/2014/main" id="{D68656DA-C557-42A4-9F34-3B9C6747A38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4" name="直線コネクタ 313">
          <a:extLst>
            <a:ext uri="{FF2B5EF4-FFF2-40B4-BE49-F238E27FC236}">
              <a16:creationId xmlns:a16="http://schemas.microsoft.com/office/drawing/2014/main" id="{9F965A85-DCD6-486D-941E-7D545187D5A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15" name="テキスト ボックス 314">
          <a:extLst>
            <a:ext uri="{FF2B5EF4-FFF2-40B4-BE49-F238E27FC236}">
              <a16:creationId xmlns:a16="http://schemas.microsoft.com/office/drawing/2014/main" id="{E8F49F57-9A38-433F-813F-124E561D690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16" name="直線コネクタ 315">
          <a:extLst>
            <a:ext uri="{FF2B5EF4-FFF2-40B4-BE49-F238E27FC236}">
              <a16:creationId xmlns:a16="http://schemas.microsoft.com/office/drawing/2014/main" id="{FE138DED-F749-4CB7-B289-99B4B0F35F8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17" name="テキスト ボックス 316">
          <a:extLst>
            <a:ext uri="{FF2B5EF4-FFF2-40B4-BE49-F238E27FC236}">
              <a16:creationId xmlns:a16="http://schemas.microsoft.com/office/drawing/2014/main" id="{56FB065A-F6EB-4F48-B2A3-B0A354030628}"/>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18" name="直線コネクタ 317">
          <a:extLst>
            <a:ext uri="{FF2B5EF4-FFF2-40B4-BE49-F238E27FC236}">
              <a16:creationId xmlns:a16="http://schemas.microsoft.com/office/drawing/2014/main" id="{9F404D2D-F10D-433C-B88C-DF1F9F3404E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19" name="テキスト ボックス 318">
          <a:extLst>
            <a:ext uri="{FF2B5EF4-FFF2-40B4-BE49-F238E27FC236}">
              <a16:creationId xmlns:a16="http://schemas.microsoft.com/office/drawing/2014/main" id="{5631BCEE-0FEB-4EAD-92E8-8C51C43434D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0" name="直線コネクタ 319">
          <a:extLst>
            <a:ext uri="{FF2B5EF4-FFF2-40B4-BE49-F238E27FC236}">
              <a16:creationId xmlns:a16="http://schemas.microsoft.com/office/drawing/2014/main" id="{E0E5C7CF-E058-41DC-9BBA-45CB0ACAC0D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1" name="テキスト ボックス 320">
          <a:extLst>
            <a:ext uri="{FF2B5EF4-FFF2-40B4-BE49-F238E27FC236}">
              <a16:creationId xmlns:a16="http://schemas.microsoft.com/office/drawing/2014/main" id="{D408E5B3-13A6-4EAA-A5BB-8D23B77CDDE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2" name="直線コネクタ 321">
          <a:extLst>
            <a:ext uri="{FF2B5EF4-FFF2-40B4-BE49-F238E27FC236}">
              <a16:creationId xmlns:a16="http://schemas.microsoft.com/office/drawing/2014/main" id="{7925B2C9-C6CF-4F88-A216-72307C7AA8E3}"/>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3" name="テキスト ボックス 322">
          <a:extLst>
            <a:ext uri="{FF2B5EF4-FFF2-40B4-BE49-F238E27FC236}">
              <a16:creationId xmlns:a16="http://schemas.microsoft.com/office/drawing/2014/main" id="{F4498ABB-4D3E-48E2-B689-BBF25B7F169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24" name="直線コネクタ 323">
          <a:extLst>
            <a:ext uri="{FF2B5EF4-FFF2-40B4-BE49-F238E27FC236}">
              <a16:creationId xmlns:a16="http://schemas.microsoft.com/office/drawing/2014/main" id="{3149B52C-9E81-4886-BBA6-47726E78D208}"/>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325" name="テキスト ボックス 324">
          <a:extLst>
            <a:ext uri="{FF2B5EF4-FFF2-40B4-BE49-F238E27FC236}">
              <a16:creationId xmlns:a16="http://schemas.microsoft.com/office/drawing/2014/main" id="{955CD091-51DC-4BC4-A203-9E79783DFBF4}"/>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26" name="直線コネクタ 325">
          <a:extLst>
            <a:ext uri="{FF2B5EF4-FFF2-40B4-BE49-F238E27FC236}">
              <a16:creationId xmlns:a16="http://schemas.microsoft.com/office/drawing/2014/main" id="{1F65C556-73E3-47D1-8CD8-CFB8C14E58E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7" name="【保健センター・保健所】&#10;有形固定資産減価償却率グラフ枠">
          <a:extLst>
            <a:ext uri="{FF2B5EF4-FFF2-40B4-BE49-F238E27FC236}">
              <a16:creationId xmlns:a16="http://schemas.microsoft.com/office/drawing/2014/main" id="{095CA080-504E-445F-B9E8-417BA7A6647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167640</xdr:rowOff>
    </xdr:to>
    <xdr:cxnSp macro="">
      <xdr:nvCxnSpPr>
        <xdr:cNvPr id="328" name="直線コネクタ 327">
          <a:extLst>
            <a:ext uri="{FF2B5EF4-FFF2-40B4-BE49-F238E27FC236}">
              <a16:creationId xmlns:a16="http://schemas.microsoft.com/office/drawing/2014/main" id="{241BCD4A-12C8-4E73-9408-BD1EE4698AC8}"/>
            </a:ext>
          </a:extLst>
        </xdr:cNvPr>
        <xdr:cNvCxnSpPr/>
      </xdr:nvCxnSpPr>
      <xdr:spPr>
        <a:xfrm flipV="1">
          <a:off x="16318864" y="960120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329" name="【保健センター・保健所】&#10;有形固定資産減価償却率最小値テキスト">
          <a:extLst>
            <a:ext uri="{FF2B5EF4-FFF2-40B4-BE49-F238E27FC236}">
              <a16:creationId xmlns:a16="http://schemas.microsoft.com/office/drawing/2014/main" id="{8CA662BD-BDF9-48D8-84A2-2BF5D365C83F}"/>
            </a:ext>
          </a:extLst>
        </xdr:cNvPr>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330" name="直線コネクタ 329">
          <a:extLst>
            <a:ext uri="{FF2B5EF4-FFF2-40B4-BE49-F238E27FC236}">
              <a16:creationId xmlns:a16="http://schemas.microsoft.com/office/drawing/2014/main" id="{6BE82E31-4327-4EB1-A4F3-8D947BEEBA05}"/>
            </a:ext>
          </a:extLst>
        </xdr:cNvPr>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331" name="【保健センター・保健所】&#10;有形固定資産減価償却率最大値テキスト">
          <a:extLst>
            <a:ext uri="{FF2B5EF4-FFF2-40B4-BE49-F238E27FC236}">
              <a16:creationId xmlns:a16="http://schemas.microsoft.com/office/drawing/2014/main" id="{3EA21516-D3F5-465C-80E0-98CF1C1FE35A}"/>
            </a:ext>
          </a:extLst>
        </xdr:cNvPr>
        <xdr:cNvSpPr txBox="1"/>
      </xdr:nvSpPr>
      <xdr:spPr>
        <a:xfrm>
          <a:off x="16357600" y="937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332" name="直線コネクタ 331">
          <a:extLst>
            <a:ext uri="{FF2B5EF4-FFF2-40B4-BE49-F238E27FC236}">
              <a16:creationId xmlns:a16="http://schemas.microsoft.com/office/drawing/2014/main" id="{3ED9C1F5-7F66-4500-BEE5-42B40676BEE6}"/>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13987</xdr:rowOff>
    </xdr:from>
    <xdr:ext cx="405111" cy="259045"/>
    <xdr:sp macro="" textlink="">
      <xdr:nvSpPr>
        <xdr:cNvPr id="333" name="【保健センター・保健所】&#10;有形固定資産減価償却率平均値テキスト">
          <a:extLst>
            <a:ext uri="{FF2B5EF4-FFF2-40B4-BE49-F238E27FC236}">
              <a16:creationId xmlns:a16="http://schemas.microsoft.com/office/drawing/2014/main" id="{0DC2DB25-AF82-48A1-8BE8-7795EB15BD91}"/>
            </a:ext>
          </a:extLst>
        </xdr:cNvPr>
        <xdr:cNvSpPr txBox="1"/>
      </xdr:nvSpPr>
      <xdr:spPr>
        <a:xfrm>
          <a:off x="16357600" y="10300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162560</xdr:rowOff>
    </xdr:from>
    <xdr:to>
      <xdr:col>85</xdr:col>
      <xdr:colOff>177800</xdr:colOff>
      <xdr:row>61</xdr:row>
      <xdr:rowOff>92710</xdr:rowOff>
    </xdr:to>
    <xdr:sp macro="" textlink="">
      <xdr:nvSpPr>
        <xdr:cNvPr id="334" name="フローチャート: 判断 333">
          <a:extLst>
            <a:ext uri="{FF2B5EF4-FFF2-40B4-BE49-F238E27FC236}">
              <a16:creationId xmlns:a16="http://schemas.microsoft.com/office/drawing/2014/main" id="{5AD210D0-2B86-4555-814F-F2A2F4403E79}"/>
            </a:ext>
          </a:extLst>
        </xdr:cNvPr>
        <xdr:cNvSpPr/>
      </xdr:nvSpPr>
      <xdr:spPr>
        <a:xfrm>
          <a:off x="162687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90170</xdr:rowOff>
    </xdr:from>
    <xdr:to>
      <xdr:col>81</xdr:col>
      <xdr:colOff>101600</xdr:colOff>
      <xdr:row>62</xdr:row>
      <xdr:rowOff>20320</xdr:rowOff>
    </xdr:to>
    <xdr:sp macro="" textlink="">
      <xdr:nvSpPr>
        <xdr:cNvPr id="335" name="フローチャート: 判断 334">
          <a:extLst>
            <a:ext uri="{FF2B5EF4-FFF2-40B4-BE49-F238E27FC236}">
              <a16:creationId xmlns:a16="http://schemas.microsoft.com/office/drawing/2014/main" id="{A3A31690-A18B-470A-BECA-0FBF16053D0E}"/>
            </a:ext>
          </a:extLst>
        </xdr:cNvPr>
        <xdr:cNvSpPr/>
      </xdr:nvSpPr>
      <xdr:spPr>
        <a:xfrm>
          <a:off x="15430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23495</xdr:rowOff>
    </xdr:from>
    <xdr:to>
      <xdr:col>76</xdr:col>
      <xdr:colOff>165100</xdr:colOff>
      <xdr:row>61</xdr:row>
      <xdr:rowOff>125095</xdr:rowOff>
    </xdr:to>
    <xdr:sp macro="" textlink="">
      <xdr:nvSpPr>
        <xdr:cNvPr id="336" name="フローチャート: 判断 335">
          <a:extLst>
            <a:ext uri="{FF2B5EF4-FFF2-40B4-BE49-F238E27FC236}">
              <a16:creationId xmlns:a16="http://schemas.microsoft.com/office/drawing/2014/main" id="{E4DC5159-CAEF-491F-8BC8-5D5C3386DC38}"/>
            </a:ext>
          </a:extLst>
        </xdr:cNvPr>
        <xdr:cNvSpPr/>
      </xdr:nvSpPr>
      <xdr:spPr>
        <a:xfrm>
          <a:off x="14541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63500</xdr:rowOff>
    </xdr:from>
    <xdr:to>
      <xdr:col>72</xdr:col>
      <xdr:colOff>38100</xdr:colOff>
      <xdr:row>60</xdr:row>
      <xdr:rowOff>165100</xdr:rowOff>
    </xdr:to>
    <xdr:sp macro="" textlink="">
      <xdr:nvSpPr>
        <xdr:cNvPr id="337" name="フローチャート: 判断 336">
          <a:extLst>
            <a:ext uri="{FF2B5EF4-FFF2-40B4-BE49-F238E27FC236}">
              <a16:creationId xmlns:a16="http://schemas.microsoft.com/office/drawing/2014/main" id="{659A7379-D30F-4F68-A9EC-6739D446A550}"/>
            </a:ext>
          </a:extLst>
        </xdr:cNvPr>
        <xdr:cNvSpPr/>
      </xdr:nvSpPr>
      <xdr:spPr>
        <a:xfrm>
          <a:off x="1365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46355</xdr:rowOff>
    </xdr:from>
    <xdr:to>
      <xdr:col>67</xdr:col>
      <xdr:colOff>101600</xdr:colOff>
      <xdr:row>60</xdr:row>
      <xdr:rowOff>147955</xdr:rowOff>
    </xdr:to>
    <xdr:sp macro="" textlink="">
      <xdr:nvSpPr>
        <xdr:cNvPr id="338" name="フローチャート: 判断 337">
          <a:extLst>
            <a:ext uri="{FF2B5EF4-FFF2-40B4-BE49-F238E27FC236}">
              <a16:creationId xmlns:a16="http://schemas.microsoft.com/office/drawing/2014/main" id="{4B7C1C4F-D1D4-4A1F-BD83-22107AA13DC8}"/>
            </a:ext>
          </a:extLst>
        </xdr:cNvPr>
        <xdr:cNvSpPr/>
      </xdr:nvSpPr>
      <xdr:spPr>
        <a:xfrm>
          <a:off x="12763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39" name="テキスト ボックス 338">
          <a:extLst>
            <a:ext uri="{FF2B5EF4-FFF2-40B4-BE49-F238E27FC236}">
              <a16:creationId xmlns:a16="http://schemas.microsoft.com/office/drawing/2014/main" id="{21C9DE77-7B2B-4E55-ADC3-806502ACE4F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0" name="テキスト ボックス 339">
          <a:extLst>
            <a:ext uri="{FF2B5EF4-FFF2-40B4-BE49-F238E27FC236}">
              <a16:creationId xmlns:a16="http://schemas.microsoft.com/office/drawing/2014/main" id="{C7B06542-A06F-4198-93C3-42CAD4DA2C4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1" name="テキスト ボックス 340">
          <a:extLst>
            <a:ext uri="{FF2B5EF4-FFF2-40B4-BE49-F238E27FC236}">
              <a16:creationId xmlns:a16="http://schemas.microsoft.com/office/drawing/2014/main" id="{A5C2B271-30C3-4763-B7BC-B8F37B3F098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2" name="テキスト ボックス 341">
          <a:extLst>
            <a:ext uri="{FF2B5EF4-FFF2-40B4-BE49-F238E27FC236}">
              <a16:creationId xmlns:a16="http://schemas.microsoft.com/office/drawing/2014/main" id="{273A80F9-5936-45B3-A168-B981CD8B63F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3" name="テキスト ボックス 342">
          <a:extLst>
            <a:ext uri="{FF2B5EF4-FFF2-40B4-BE49-F238E27FC236}">
              <a16:creationId xmlns:a16="http://schemas.microsoft.com/office/drawing/2014/main" id="{321B4BF3-5187-4908-8FAA-FC25BCBFB0E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164465</xdr:rowOff>
    </xdr:from>
    <xdr:to>
      <xdr:col>85</xdr:col>
      <xdr:colOff>177800</xdr:colOff>
      <xdr:row>61</xdr:row>
      <xdr:rowOff>94615</xdr:rowOff>
    </xdr:to>
    <xdr:sp macro="" textlink="">
      <xdr:nvSpPr>
        <xdr:cNvPr id="344" name="楕円 343">
          <a:extLst>
            <a:ext uri="{FF2B5EF4-FFF2-40B4-BE49-F238E27FC236}">
              <a16:creationId xmlns:a16="http://schemas.microsoft.com/office/drawing/2014/main" id="{32ABA685-8729-4DAB-BAF1-99F6B9E4ED14}"/>
            </a:ext>
          </a:extLst>
        </xdr:cNvPr>
        <xdr:cNvSpPr/>
      </xdr:nvSpPr>
      <xdr:spPr>
        <a:xfrm>
          <a:off x="162687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142892</xdr:rowOff>
    </xdr:from>
    <xdr:ext cx="405111" cy="259045"/>
    <xdr:sp macro="" textlink="">
      <xdr:nvSpPr>
        <xdr:cNvPr id="345" name="【保健センター・保健所】&#10;有形固定資産減価償却率該当値テキスト">
          <a:extLst>
            <a:ext uri="{FF2B5EF4-FFF2-40B4-BE49-F238E27FC236}">
              <a16:creationId xmlns:a16="http://schemas.microsoft.com/office/drawing/2014/main" id="{CC91BBCE-27DD-4595-B432-7D58A49DEB04}"/>
            </a:ext>
          </a:extLst>
        </xdr:cNvPr>
        <xdr:cNvSpPr txBox="1"/>
      </xdr:nvSpPr>
      <xdr:spPr>
        <a:xfrm>
          <a:off x="16357600"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126365</xdr:rowOff>
    </xdr:from>
    <xdr:to>
      <xdr:col>81</xdr:col>
      <xdr:colOff>101600</xdr:colOff>
      <xdr:row>61</xdr:row>
      <xdr:rowOff>56515</xdr:rowOff>
    </xdr:to>
    <xdr:sp macro="" textlink="">
      <xdr:nvSpPr>
        <xdr:cNvPr id="346" name="楕円 345">
          <a:extLst>
            <a:ext uri="{FF2B5EF4-FFF2-40B4-BE49-F238E27FC236}">
              <a16:creationId xmlns:a16="http://schemas.microsoft.com/office/drawing/2014/main" id="{640F437D-9158-45E7-A8B2-0B4FDBFBF2B7}"/>
            </a:ext>
          </a:extLst>
        </xdr:cNvPr>
        <xdr:cNvSpPr/>
      </xdr:nvSpPr>
      <xdr:spPr>
        <a:xfrm>
          <a:off x="154305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5715</xdr:rowOff>
    </xdr:from>
    <xdr:to>
      <xdr:col>85</xdr:col>
      <xdr:colOff>127000</xdr:colOff>
      <xdr:row>61</xdr:row>
      <xdr:rowOff>43815</xdr:rowOff>
    </xdr:to>
    <xdr:cxnSp macro="">
      <xdr:nvCxnSpPr>
        <xdr:cNvPr id="347" name="直線コネクタ 346">
          <a:extLst>
            <a:ext uri="{FF2B5EF4-FFF2-40B4-BE49-F238E27FC236}">
              <a16:creationId xmlns:a16="http://schemas.microsoft.com/office/drawing/2014/main" id="{C129BCAC-5961-4FF6-B5EC-63AEE88CFD63}"/>
            </a:ext>
          </a:extLst>
        </xdr:cNvPr>
        <xdr:cNvCxnSpPr/>
      </xdr:nvCxnSpPr>
      <xdr:spPr>
        <a:xfrm>
          <a:off x="15481300" y="1046416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88265</xdr:rowOff>
    </xdr:from>
    <xdr:to>
      <xdr:col>76</xdr:col>
      <xdr:colOff>165100</xdr:colOff>
      <xdr:row>61</xdr:row>
      <xdr:rowOff>18415</xdr:rowOff>
    </xdr:to>
    <xdr:sp macro="" textlink="">
      <xdr:nvSpPr>
        <xdr:cNvPr id="348" name="楕円 347">
          <a:extLst>
            <a:ext uri="{FF2B5EF4-FFF2-40B4-BE49-F238E27FC236}">
              <a16:creationId xmlns:a16="http://schemas.microsoft.com/office/drawing/2014/main" id="{70F49FB3-E6BE-4498-A927-EAF44CAFFD73}"/>
            </a:ext>
          </a:extLst>
        </xdr:cNvPr>
        <xdr:cNvSpPr/>
      </xdr:nvSpPr>
      <xdr:spPr>
        <a:xfrm>
          <a:off x="145415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139065</xdr:rowOff>
    </xdr:from>
    <xdr:to>
      <xdr:col>81</xdr:col>
      <xdr:colOff>50800</xdr:colOff>
      <xdr:row>61</xdr:row>
      <xdr:rowOff>5715</xdr:rowOff>
    </xdr:to>
    <xdr:cxnSp macro="">
      <xdr:nvCxnSpPr>
        <xdr:cNvPr id="349" name="直線コネクタ 348">
          <a:extLst>
            <a:ext uri="{FF2B5EF4-FFF2-40B4-BE49-F238E27FC236}">
              <a16:creationId xmlns:a16="http://schemas.microsoft.com/office/drawing/2014/main" id="{2C6CD7C0-5E8D-4AAE-AAFA-AC151C6084B9}"/>
            </a:ext>
          </a:extLst>
        </xdr:cNvPr>
        <xdr:cNvCxnSpPr/>
      </xdr:nvCxnSpPr>
      <xdr:spPr>
        <a:xfrm>
          <a:off x="14592300" y="104260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124460</xdr:rowOff>
    </xdr:from>
    <xdr:to>
      <xdr:col>72</xdr:col>
      <xdr:colOff>38100</xdr:colOff>
      <xdr:row>62</xdr:row>
      <xdr:rowOff>54610</xdr:rowOff>
    </xdr:to>
    <xdr:sp macro="" textlink="">
      <xdr:nvSpPr>
        <xdr:cNvPr id="350" name="楕円 349">
          <a:extLst>
            <a:ext uri="{FF2B5EF4-FFF2-40B4-BE49-F238E27FC236}">
              <a16:creationId xmlns:a16="http://schemas.microsoft.com/office/drawing/2014/main" id="{1BB73F85-7993-49B0-962D-7E26E314D6EB}"/>
            </a:ext>
          </a:extLst>
        </xdr:cNvPr>
        <xdr:cNvSpPr/>
      </xdr:nvSpPr>
      <xdr:spPr>
        <a:xfrm>
          <a:off x="13652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139065</xdr:rowOff>
    </xdr:from>
    <xdr:to>
      <xdr:col>76</xdr:col>
      <xdr:colOff>114300</xdr:colOff>
      <xdr:row>62</xdr:row>
      <xdr:rowOff>3810</xdr:rowOff>
    </xdr:to>
    <xdr:cxnSp macro="">
      <xdr:nvCxnSpPr>
        <xdr:cNvPr id="351" name="直線コネクタ 350">
          <a:extLst>
            <a:ext uri="{FF2B5EF4-FFF2-40B4-BE49-F238E27FC236}">
              <a16:creationId xmlns:a16="http://schemas.microsoft.com/office/drawing/2014/main" id="{9FE01904-CF54-43BB-BE14-E21E7502C616}"/>
            </a:ext>
          </a:extLst>
        </xdr:cNvPr>
        <xdr:cNvCxnSpPr/>
      </xdr:nvCxnSpPr>
      <xdr:spPr>
        <a:xfrm flipV="1">
          <a:off x="13703300" y="10426065"/>
          <a:ext cx="889000" cy="20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44450</xdr:rowOff>
    </xdr:from>
    <xdr:to>
      <xdr:col>67</xdr:col>
      <xdr:colOff>101600</xdr:colOff>
      <xdr:row>59</xdr:row>
      <xdr:rowOff>146050</xdr:rowOff>
    </xdr:to>
    <xdr:sp macro="" textlink="">
      <xdr:nvSpPr>
        <xdr:cNvPr id="352" name="楕円 351">
          <a:extLst>
            <a:ext uri="{FF2B5EF4-FFF2-40B4-BE49-F238E27FC236}">
              <a16:creationId xmlns:a16="http://schemas.microsoft.com/office/drawing/2014/main" id="{0933B7DA-1108-46A7-AC94-5672425C0F8E}"/>
            </a:ext>
          </a:extLst>
        </xdr:cNvPr>
        <xdr:cNvSpPr/>
      </xdr:nvSpPr>
      <xdr:spPr>
        <a:xfrm>
          <a:off x="12763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95250</xdr:rowOff>
    </xdr:from>
    <xdr:to>
      <xdr:col>71</xdr:col>
      <xdr:colOff>177800</xdr:colOff>
      <xdr:row>62</xdr:row>
      <xdr:rowOff>3810</xdr:rowOff>
    </xdr:to>
    <xdr:cxnSp macro="">
      <xdr:nvCxnSpPr>
        <xdr:cNvPr id="353" name="直線コネクタ 352">
          <a:extLst>
            <a:ext uri="{FF2B5EF4-FFF2-40B4-BE49-F238E27FC236}">
              <a16:creationId xmlns:a16="http://schemas.microsoft.com/office/drawing/2014/main" id="{4D832205-DCAA-4FF1-B353-6159B08D3D74}"/>
            </a:ext>
          </a:extLst>
        </xdr:cNvPr>
        <xdr:cNvCxnSpPr/>
      </xdr:nvCxnSpPr>
      <xdr:spPr>
        <a:xfrm>
          <a:off x="12814300" y="10210800"/>
          <a:ext cx="889000" cy="42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11447</xdr:rowOff>
    </xdr:from>
    <xdr:ext cx="405111" cy="259045"/>
    <xdr:sp macro="" textlink="">
      <xdr:nvSpPr>
        <xdr:cNvPr id="354" name="n_1aveValue【保健センター・保健所】&#10;有形固定資産減価償却率">
          <a:extLst>
            <a:ext uri="{FF2B5EF4-FFF2-40B4-BE49-F238E27FC236}">
              <a16:creationId xmlns:a16="http://schemas.microsoft.com/office/drawing/2014/main" id="{AFD5D7B5-591C-4973-A3CD-2F331D4DEA64}"/>
            </a:ext>
          </a:extLst>
        </xdr:cNvPr>
        <xdr:cNvSpPr txBox="1"/>
      </xdr:nvSpPr>
      <xdr:spPr>
        <a:xfrm>
          <a:off x="152660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116222</xdr:rowOff>
    </xdr:from>
    <xdr:ext cx="405111" cy="259045"/>
    <xdr:sp macro="" textlink="">
      <xdr:nvSpPr>
        <xdr:cNvPr id="355" name="n_2aveValue【保健センター・保健所】&#10;有形固定資産減価償却率">
          <a:extLst>
            <a:ext uri="{FF2B5EF4-FFF2-40B4-BE49-F238E27FC236}">
              <a16:creationId xmlns:a16="http://schemas.microsoft.com/office/drawing/2014/main" id="{3A0D5B65-337B-4F28-88B1-4BFB92C93393}"/>
            </a:ext>
          </a:extLst>
        </xdr:cNvPr>
        <xdr:cNvSpPr txBox="1"/>
      </xdr:nvSpPr>
      <xdr:spPr>
        <a:xfrm>
          <a:off x="143897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10177</xdr:rowOff>
    </xdr:from>
    <xdr:ext cx="405111" cy="259045"/>
    <xdr:sp macro="" textlink="">
      <xdr:nvSpPr>
        <xdr:cNvPr id="356" name="n_3aveValue【保健センター・保健所】&#10;有形固定資産減価償却率">
          <a:extLst>
            <a:ext uri="{FF2B5EF4-FFF2-40B4-BE49-F238E27FC236}">
              <a16:creationId xmlns:a16="http://schemas.microsoft.com/office/drawing/2014/main" id="{FE101A1A-F830-4D2A-8D36-9AF869815EF4}"/>
            </a:ext>
          </a:extLst>
        </xdr:cNvPr>
        <xdr:cNvSpPr txBox="1"/>
      </xdr:nvSpPr>
      <xdr:spPr>
        <a:xfrm>
          <a:off x="13500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139082</xdr:rowOff>
    </xdr:from>
    <xdr:ext cx="405111" cy="259045"/>
    <xdr:sp macro="" textlink="">
      <xdr:nvSpPr>
        <xdr:cNvPr id="357" name="n_4aveValue【保健センター・保健所】&#10;有形固定資産減価償却率">
          <a:extLst>
            <a:ext uri="{FF2B5EF4-FFF2-40B4-BE49-F238E27FC236}">
              <a16:creationId xmlns:a16="http://schemas.microsoft.com/office/drawing/2014/main" id="{E715DBED-2C38-4D6A-9D5D-8BBCDA1720AB}"/>
            </a:ext>
          </a:extLst>
        </xdr:cNvPr>
        <xdr:cNvSpPr txBox="1"/>
      </xdr:nvSpPr>
      <xdr:spPr>
        <a:xfrm>
          <a:off x="126117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73042</xdr:rowOff>
    </xdr:from>
    <xdr:ext cx="405111" cy="259045"/>
    <xdr:sp macro="" textlink="">
      <xdr:nvSpPr>
        <xdr:cNvPr id="358" name="n_1mainValue【保健センター・保健所】&#10;有形固定資産減価償却率">
          <a:extLst>
            <a:ext uri="{FF2B5EF4-FFF2-40B4-BE49-F238E27FC236}">
              <a16:creationId xmlns:a16="http://schemas.microsoft.com/office/drawing/2014/main" id="{BD6846B8-EEE3-452B-A7B2-5F573FEFA1FF}"/>
            </a:ext>
          </a:extLst>
        </xdr:cNvPr>
        <xdr:cNvSpPr txBox="1"/>
      </xdr:nvSpPr>
      <xdr:spPr>
        <a:xfrm>
          <a:off x="15266044" y="1018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34942</xdr:rowOff>
    </xdr:from>
    <xdr:ext cx="405111" cy="259045"/>
    <xdr:sp macro="" textlink="">
      <xdr:nvSpPr>
        <xdr:cNvPr id="359" name="n_2mainValue【保健センター・保健所】&#10;有形固定資産減価償却率">
          <a:extLst>
            <a:ext uri="{FF2B5EF4-FFF2-40B4-BE49-F238E27FC236}">
              <a16:creationId xmlns:a16="http://schemas.microsoft.com/office/drawing/2014/main" id="{6F20F8A2-E81C-4B31-B71A-13B8B45EF9E5}"/>
            </a:ext>
          </a:extLst>
        </xdr:cNvPr>
        <xdr:cNvSpPr txBox="1"/>
      </xdr:nvSpPr>
      <xdr:spPr>
        <a:xfrm>
          <a:off x="14389744" y="1015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45737</xdr:rowOff>
    </xdr:from>
    <xdr:ext cx="405111" cy="259045"/>
    <xdr:sp macro="" textlink="">
      <xdr:nvSpPr>
        <xdr:cNvPr id="360" name="n_3mainValue【保健センター・保健所】&#10;有形固定資産減価償却率">
          <a:extLst>
            <a:ext uri="{FF2B5EF4-FFF2-40B4-BE49-F238E27FC236}">
              <a16:creationId xmlns:a16="http://schemas.microsoft.com/office/drawing/2014/main" id="{0D34129F-2AC4-43CD-A3E1-C045A43E46B0}"/>
            </a:ext>
          </a:extLst>
        </xdr:cNvPr>
        <xdr:cNvSpPr txBox="1"/>
      </xdr:nvSpPr>
      <xdr:spPr>
        <a:xfrm>
          <a:off x="13500744"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162577</xdr:rowOff>
    </xdr:from>
    <xdr:ext cx="405111" cy="259045"/>
    <xdr:sp macro="" textlink="">
      <xdr:nvSpPr>
        <xdr:cNvPr id="361" name="n_4mainValue【保健センター・保健所】&#10;有形固定資産減価償却率">
          <a:extLst>
            <a:ext uri="{FF2B5EF4-FFF2-40B4-BE49-F238E27FC236}">
              <a16:creationId xmlns:a16="http://schemas.microsoft.com/office/drawing/2014/main" id="{BA0B4E8D-B7F8-47F3-9D16-F8666DC832D6}"/>
            </a:ext>
          </a:extLst>
        </xdr:cNvPr>
        <xdr:cNvSpPr txBox="1"/>
      </xdr:nvSpPr>
      <xdr:spPr>
        <a:xfrm>
          <a:off x="126117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2" name="正方形/長方形 361">
          <a:extLst>
            <a:ext uri="{FF2B5EF4-FFF2-40B4-BE49-F238E27FC236}">
              <a16:creationId xmlns:a16="http://schemas.microsoft.com/office/drawing/2014/main" id="{3BEB186E-D173-4B94-BF85-3E106FD74E4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3" name="正方形/長方形 362">
          <a:extLst>
            <a:ext uri="{FF2B5EF4-FFF2-40B4-BE49-F238E27FC236}">
              <a16:creationId xmlns:a16="http://schemas.microsoft.com/office/drawing/2014/main" id="{0661506D-234B-4EB6-88EF-02E4CDB7757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4" name="正方形/長方形 363">
          <a:extLst>
            <a:ext uri="{FF2B5EF4-FFF2-40B4-BE49-F238E27FC236}">
              <a16:creationId xmlns:a16="http://schemas.microsoft.com/office/drawing/2014/main" id="{BE5C7C93-E384-4EFD-AE93-49D58734EC6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5" name="正方形/長方形 364">
          <a:extLst>
            <a:ext uri="{FF2B5EF4-FFF2-40B4-BE49-F238E27FC236}">
              <a16:creationId xmlns:a16="http://schemas.microsoft.com/office/drawing/2014/main" id="{302095DD-7792-47B2-8DBA-D6993A8463B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6" name="正方形/長方形 365">
          <a:extLst>
            <a:ext uri="{FF2B5EF4-FFF2-40B4-BE49-F238E27FC236}">
              <a16:creationId xmlns:a16="http://schemas.microsoft.com/office/drawing/2014/main" id="{6D305AFB-734D-4557-8C7B-C6EDBCCB94A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7" name="正方形/長方形 366">
          <a:extLst>
            <a:ext uri="{FF2B5EF4-FFF2-40B4-BE49-F238E27FC236}">
              <a16:creationId xmlns:a16="http://schemas.microsoft.com/office/drawing/2014/main" id="{737C7740-9544-4346-810F-10FE3C2B9F2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8" name="正方形/長方形 367">
          <a:extLst>
            <a:ext uri="{FF2B5EF4-FFF2-40B4-BE49-F238E27FC236}">
              <a16:creationId xmlns:a16="http://schemas.microsoft.com/office/drawing/2014/main" id="{CC30061C-4A30-4097-ADF3-F029D298793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9" name="正方形/長方形 368">
          <a:extLst>
            <a:ext uri="{FF2B5EF4-FFF2-40B4-BE49-F238E27FC236}">
              <a16:creationId xmlns:a16="http://schemas.microsoft.com/office/drawing/2014/main" id="{645FF66C-E6CA-47AA-92E1-AC34D5C2C93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0" name="テキスト ボックス 369">
          <a:extLst>
            <a:ext uri="{FF2B5EF4-FFF2-40B4-BE49-F238E27FC236}">
              <a16:creationId xmlns:a16="http://schemas.microsoft.com/office/drawing/2014/main" id="{DE09C090-DEA9-4A01-8AFD-E5D452323E2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1" name="直線コネクタ 370">
          <a:extLst>
            <a:ext uri="{FF2B5EF4-FFF2-40B4-BE49-F238E27FC236}">
              <a16:creationId xmlns:a16="http://schemas.microsoft.com/office/drawing/2014/main" id="{5C5DE59F-EBF7-488C-BA5B-FBF572BB61D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72" name="直線コネクタ 371">
          <a:extLst>
            <a:ext uri="{FF2B5EF4-FFF2-40B4-BE49-F238E27FC236}">
              <a16:creationId xmlns:a16="http://schemas.microsoft.com/office/drawing/2014/main" id="{55BFFDBF-573A-4BD1-87A0-D366A7D6CB89}"/>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73" name="テキスト ボックス 372">
          <a:extLst>
            <a:ext uri="{FF2B5EF4-FFF2-40B4-BE49-F238E27FC236}">
              <a16:creationId xmlns:a16="http://schemas.microsoft.com/office/drawing/2014/main" id="{5D010F98-3FAC-40C6-970D-C03439E82828}"/>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74" name="直線コネクタ 373">
          <a:extLst>
            <a:ext uri="{FF2B5EF4-FFF2-40B4-BE49-F238E27FC236}">
              <a16:creationId xmlns:a16="http://schemas.microsoft.com/office/drawing/2014/main" id="{B582202F-6249-4948-A0B4-E4F59EBE5239}"/>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75" name="テキスト ボックス 374">
          <a:extLst>
            <a:ext uri="{FF2B5EF4-FFF2-40B4-BE49-F238E27FC236}">
              <a16:creationId xmlns:a16="http://schemas.microsoft.com/office/drawing/2014/main" id="{634D9E5E-2697-4B0D-8D17-681217C1A639}"/>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76" name="直線コネクタ 375">
          <a:extLst>
            <a:ext uri="{FF2B5EF4-FFF2-40B4-BE49-F238E27FC236}">
              <a16:creationId xmlns:a16="http://schemas.microsoft.com/office/drawing/2014/main" id="{366E2849-3976-41CB-AD41-BA54DD4CC76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77" name="テキスト ボックス 376">
          <a:extLst>
            <a:ext uri="{FF2B5EF4-FFF2-40B4-BE49-F238E27FC236}">
              <a16:creationId xmlns:a16="http://schemas.microsoft.com/office/drawing/2014/main" id="{22F3724B-F330-434D-8542-0A314EAF202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78" name="直線コネクタ 377">
          <a:extLst>
            <a:ext uri="{FF2B5EF4-FFF2-40B4-BE49-F238E27FC236}">
              <a16:creationId xmlns:a16="http://schemas.microsoft.com/office/drawing/2014/main" id="{3130E0A7-0458-4C46-AEF6-464F3ACCA4A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79" name="テキスト ボックス 378">
          <a:extLst>
            <a:ext uri="{FF2B5EF4-FFF2-40B4-BE49-F238E27FC236}">
              <a16:creationId xmlns:a16="http://schemas.microsoft.com/office/drawing/2014/main" id="{147F3FE7-0685-4276-87B6-E7A28FA58F93}"/>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80" name="直線コネクタ 379">
          <a:extLst>
            <a:ext uri="{FF2B5EF4-FFF2-40B4-BE49-F238E27FC236}">
              <a16:creationId xmlns:a16="http://schemas.microsoft.com/office/drawing/2014/main" id="{AABA5FD3-C094-47B3-AB8A-89E107817E6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81" name="テキスト ボックス 380">
          <a:extLst>
            <a:ext uri="{FF2B5EF4-FFF2-40B4-BE49-F238E27FC236}">
              <a16:creationId xmlns:a16="http://schemas.microsoft.com/office/drawing/2014/main" id="{BF8D0F57-F620-4D93-9A3C-6D51CAD5A623}"/>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2" name="直線コネクタ 381">
          <a:extLst>
            <a:ext uri="{FF2B5EF4-FFF2-40B4-BE49-F238E27FC236}">
              <a16:creationId xmlns:a16="http://schemas.microsoft.com/office/drawing/2014/main" id="{873F3F01-848D-40A0-B29D-CEC54CEDD18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3" name="テキスト ボックス 382">
          <a:extLst>
            <a:ext uri="{FF2B5EF4-FFF2-40B4-BE49-F238E27FC236}">
              <a16:creationId xmlns:a16="http://schemas.microsoft.com/office/drawing/2014/main" id="{02C35055-C203-437D-8033-B69E6B4408A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4" name="【保健センター・保健所】&#10;一人当たり面積グラフ枠">
          <a:extLst>
            <a:ext uri="{FF2B5EF4-FFF2-40B4-BE49-F238E27FC236}">
              <a16:creationId xmlns:a16="http://schemas.microsoft.com/office/drawing/2014/main" id="{D96540BA-C147-4191-A569-356D38D693A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43815</xdr:rowOff>
    </xdr:to>
    <xdr:cxnSp macro="">
      <xdr:nvCxnSpPr>
        <xdr:cNvPr id="385" name="直線コネクタ 384">
          <a:extLst>
            <a:ext uri="{FF2B5EF4-FFF2-40B4-BE49-F238E27FC236}">
              <a16:creationId xmlns:a16="http://schemas.microsoft.com/office/drawing/2014/main" id="{8C6250B5-9F8D-4D1C-BCF8-BE8DFC975B91}"/>
            </a:ext>
          </a:extLst>
        </xdr:cNvPr>
        <xdr:cNvCxnSpPr/>
      </xdr:nvCxnSpPr>
      <xdr:spPr>
        <a:xfrm flipV="1">
          <a:off x="22160864" y="9692640"/>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47642</xdr:rowOff>
    </xdr:from>
    <xdr:ext cx="469744" cy="259045"/>
    <xdr:sp macro="" textlink="">
      <xdr:nvSpPr>
        <xdr:cNvPr id="386" name="【保健センター・保健所】&#10;一人当たり面積最小値テキスト">
          <a:extLst>
            <a:ext uri="{FF2B5EF4-FFF2-40B4-BE49-F238E27FC236}">
              <a16:creationId xmlns:a16="http://schemas.microsoft.com/office/drawing/2014/main" id="{F3BBBEB2-A31D-40BD-B60E-0117DEE97C7B}"/>
            </a:ext>
          </a:extLst>
        </xdr:cNvPr>
        <xdr:cNvSpPr txBox="1"/>
      </xdr:nvSpPr>
      <xdr:spPr>
        <a:xfrm>
          <a:off x="22199600" y="1102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43815</xdr:rowOff>
    </xdr:from>
    <xdr:to>
      <xdr:col>116</xdr:col>
      <xdr:colOff>152400</xdr:colOff>
      <xdr:row>64</xdr:row>
      <xdr:rowOff>43815</xdr:rowOff>
    </xdr:to>
    <xdr:cxnSp macro="">
      <xdr:nvCxnSpPr>
        <xdr:cNvPr id="387" name="直線コネクタ 386">
          <a:extLst>
            <a:ext uri="{FF2B5EF4-FFF2-40B4-BE49-F238E27FC236}">
              <a16:creationId xmlns:a16="http://schemas.microsoft.com/office/drawing/2014/main" id="{C78C3316-D37F-497A-8F3F-8D2D1EEB74C5}"/>
            </a:ext>
          </a:extLst>
        </xdr:cNvPr>
        <xdr:cNvCxnSpPr/>
      </xdr:nvCxnSpPr>
      <xdr:spPr>
        <a:xfrm>
          <a:off x="22072600" y="1101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388" name="【保健センター・保健所】&#10;一人当たり面積最大値テキスト">
          <a:extLst>
            <a:ext uri="{FF2B5EF4-FFF2-40B4-BE49-F238E27FC236}">
              <a16:creationId xmlns:a16="http://schemas.microsoft.com/office/drawing/2014/main" id="{35FB2408-4168-4437-AA71-A917FE5D77D8}"/>
            </a:ext>
          </a:extLst>
        </xdr:cNvPr>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389" name="直線コネクタ 388">
          <a:extLst>
            <a:ext uri="{FF2B5EF4-FFF2-40B4-BE49-F238E27FC236}">
              <a16:creationId xmlns:a16="http://schemas.microsoft.com/office/drawing/2014/main" id="{F1B742FC-0507-420A-BE8E-2ACBC069C0B7}"/>
            </a:ext>
          </a:extLst>
        </xdr:cNvPr>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25036</xdr:rowOff>
    </xdr:from>
    <xdr:ext cx="469744" cy="259045"/>
    <xdr:sp macro="" textlink="">
      <xdr:nvSpPr>
        <xdr:cNvPr id="390" name="【保健センター・保健所】&#10;一人当たり面積平均値テキスト">
          <a:extLst>
            <a:ext uri="{FF2B5EF4-FFF2-40B4-BE49-F238E27FC236}">
              <a16:creationId xmlns:a16="http://schemas.microsoft.com/office/drawing/2014/main" id="{74DC3385-2BB6-4A47-88FF-2A71C188ADD4}"/>
            </a:ext>
          </a:extLst>
        </xdr:cNvPr>
        <xdr:cNvSpPr txBox="1"/>
      </xdr:nvSpPr>
      <xdr:spPr>
        <a:xfrm>
          <a:off x="22199600" y="10654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2159</xdr:rowOff>
    </xdr:from>
    <xdr:to>
      <xdr:col>116</xdr:col>
      <xdr:colOff>114300</xdr:colOff>
      <xdr:row>63</xdr:row>
      <xdr:rowOff>103759</xdr:rowOff>
    </xdr:to>
    <xdr:sp macro="" textlink="">
      <xdr:nvSpPr>
        <xdr:cNvPr id="391" name="フローチャート: 判断 390">
          <a:extLst>
            <a:ext uri="{FF2B5EF4-FFF2-40B4-BE49-F238E27FC236}">
              <a16:creationId xmlns:a16="http://schemas.microsoft.com/office/drawing/2014/main" id="{C6EFD399-7B56-44AB-8FC9-3FA4CCF30F22}"/>
            </a:ext>
          </a:extLst>
        </xdr:cNvPr>
        <xdr:cNvSpPr/>
      </xdr:nvSpPr>
      <xdr:spPr>
        <a:xfrm>
          <a:off x="22110700" y="1080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169799</xdr:rowOff>
    </xdr:from>
    <xdr:to>
      <xdr:col>112</xdr:col>
      <xdr:colOff>38100</xdr:colOff>
      <xdr:row>63</xdr:row>
      <xdr:rowOff>99949</xdr:rowOff>
    </xdr:to>
    <xdr:sp macro="" textlink="">
      <xdr:nvSpPr>
        <xdr:cNvPr id="392" name="フローチャート: 判断 391">
          <a:extLst>
            <a:ext uri="{FF2B5EF4-FFF2-40B4-BE49-F238E27FC236}">
              <a16:creationId xmlns:a16="http://schemas.microsoft.com/office/drawing/2014/main" id="{70604480-BC84-4E21-8BAB-069085F35FF5}"/>
            </a:ext>
          </a:extLst>
        </xdr:cNvPr>
        <xdr:cNvSpPr/>
      </xdr:nvSpPr>
      <xdr:spPr>
        <a:xfrm>
          <a:off x="21272500" y="1079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2921</xdr:rowOff>
    </xdr:from>
    <xdr:to>
      <xdr:col>107</xdr:col>
      <xdr:colOff>101600</xdr:colOff>
      <xdr:row>63</xdr:row>
      <xdr:rowOff>104521</xdr:rowOff>
    </xdr:to>
    <xdr:sp macro="" textlink="">
      <xdr:nvSpPr>
        <xdr:cNvPr id="393" name="フローチャート: 判断 392">
          <a:extLst>
            <a:ext uri="{FF2B5EF4-FFF2-40B4-BE49-F238E27FC236}">
              <a16:creationId xmlns:a16="http://schemas.microsoft.com/office/drawing/2014/main" id="{6594B7E3-B03B-4DB1-9611-31F2FA1CD736}"/>
            </a:ext>
          </a:extLst>
        </xdr:cNvPr>
        <xdr:cNvSpPr/>
      </xdr:nvSpPr>
      <xdr:spPr>
        <a:xfrm>
          <a:off x="20383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16637</xdr:rowOff>
    </xdr:from>
    <xdr:to>
      <xdr:col>102</xdr:col>
      <xdr:colOff>165100</xdr:colOff>
      <xdr:row>63</xdr:row>
      <xdr:rowOff>118237</xdr:rowOff>
    </xdr:to>
    <xdr:sp macro="" textlink="">
      <xdr:nvSpPr>
        <xdr:cNvPr id="394" name="フローチャート: 判断 393">
          <a:extLst>
            <a:ext uri="{FF2B5EF4-FFF2-40B4-BE49-F238E27FC236}">
              <a16:creationId xmlns:a16="http://schemas.microsoft.com/office/drawing/2014/main" id="{EA4B7A7D-D3A5-4E07-AAA9-D2C34FB1A4CC}"/>
            </a:ext>
          </a:extLst>
        </xdr:cNvPr>
        <xdr:cNvSpPr/>
      </xdr:nvSpPr>
      <xdr:spPr>
        <a:xfrm>
          <a:off x="19494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66929</xdr:rowOff>
    </xdr:from>
    <xdr:to>
      <xdr:col>98</xdr:col>
      <xdr:colOff>38100</xdr:colOff>
      <xdr:row>63</xdr:row>
      <xdr:rowOff>168529</xdr:rowOff>
    </xdr:to>
    <xdr:sp macro="" textlink="">
      <xdr:nvSpPr>
        <xdr:cNvPr id="395" name="フローチャート: 判断 394">
          <a:extLst>
            <a:ext uri="{FF2B5EF4-FFF2-40B4-BE49-F238E27FC236}">
              <a16:creationId xmlns:a16="http://schemas.microsoft.com/office/drawing/2014/main" id="{E00AC233-FF31-476E-A779-1200A8D3408C}"/>
            </a:ext>
          </a:extLst>
        </xdr:cNvPr>
        <xdr:cNvSpPr/>
      </xdr:nvSpPr>
      <xdr:spPr>
        <a:xfrm>
          <a:off x="18605500" y="1086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96" name="テキスト ボックス 395">
          <a:extLst>
            <a:ext uri="{FF2B5EF4-FFF2-40B4-BE49-F238E27FC236}">
              <a16:creationId xmlns:a16="http://schemas.microsoft.com/office/drawing/2014/main" id="{2D95FCA2-F840-46F2-BB3B-FB3A3F6ACCB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7" name="テキスト ボックス 396">
          <a:extLst>
            <a:ext uri="{FF2B5EF4-FFF2-40B4-BE49-F238E27FC236}">
              <a16:creationId xmlns:a16="http://schemas.microsoft.com/office/drawing/2014/main" id="{01D52116-F093-4488-839F-96CCE5D84BA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98" name="テキスト ボックス 397">
          <a:extLst>
            <a:ext uri="{FF2B5EF4-FFF2-40B4-BE49-F238E27FC236}">
              <a16:creationId xmlns:a16="http://schemas.microsoft.com/office/drawing/2014/main" id="{0C739D08-E1CC-4B28-BFC0-58CBBAF2043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99" name="テキスト ボックス 398">
          <a:extLst>
            <a:ext uri="{FF2B5EF4-FFF2-40B4-BE49-F238E27FC236}">
              <a16:creationId xmlns:a16="http://schemas.microsoft.com/office/drawing/2014/main" id="{C7784686-7A73-4BCA-A127-96E59F960A7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0" name="テキスト ボックス 399">
          <a:extLst>
            <a:ext uri="{FF2B5EF4-FFF2-40B4-BE49-F238E27FC236}">
              <a16:creationId xmlns:a16="http://schemas.microsoft.com/office/drawing/2014/main" id="{2A167901-2E7D-4E7D-9FD5-DD5DECC07CB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52070</xdr:rowOff>
    </xdr:from>
    <xdr:to>
      <xdr:col>116</xdr:col>
      <xdr:colOff>114300</xdr:colOff>
      <xdr:row>63</xdr:row>
      <xdr:rowOff>153670</xdr:rowOff>
    </xdr:to>
    <xdr:sp macro="" textlink="">
      <xdr:nvSpPr>
        <xdr:cNvPr id="401" name="楕円 400">
          <a:extLst>
            <a:ext uri="{FF2B5EF4-FFF2-40B4-BE49-F238E27FC236}">
              <a16:creationId xmlns:a16="http://schemas.microsoft.com/office/drawing/2014/main" id="{84096349-FA63-43E8-B03D-EE409830CDAA}"/>
            </a:ext>
          </a:extLst>
        </xdr:cNvPr>
        <xdr:cNvSpPr/>
      </xdr:nvSpPr>
      <xdr:spPr>
        <a:xfrm>
          <a:off x="221107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152036</xdr:rowOff>
    </xdr:from>
    <xdr:ext cx="469744" cy="259045"/>
    <xdr:sp macro="" textlink="">
      <xdr:nvSpPr>
        <xdr:cNvPr id="402" name="【保健センター・保健所】&#10;一人当たり面積該当値テキスト">
          <a:extLst>
            <a:ext uri="{FF2B5EF4-FFF2-40B4-BE49-F238E27FC236}">
              <a16:creationId xmlns:a16="http://schemas.microsoft.com/office/drawing/2014/main" id="{8C4221D5-95AF-4A6E-AADF-10E911478371}"/>
            </a:ext>
          </a:extLst>
        </xdr:cNvPr>
        <xdr:cNvSpPr txBox="1"/>
      </xdr:nvSpPr>
      <xdr:spPr>
        <a:xfrm>
          <a:off x="22199600" y="1078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52070</xdr:rowOff>
    </xdr:from>
    <xdr:to>
      <xdr:col>112</xdr:col>
      <xdr:colOff>38100</xdr:colOff>
      <xdr:row>63</xdr:row>
      <xdr:rowOff>153670</xdr:rowOff>
    </xdr:to>
    <xdr:sp macro="" textlink="">
      <xdr:nvSpPr>
        <xdr:cNvPr id="403" name="楕円 402">
          <a:extLst>
            <a:ext uri="{FF2B5EF4-FFF2-40B4-BE49-F238E27FC236}">
              <a16:creationId xmlns:a16="http://schemas.microsoft.com/office/drawing/2014/main" id="{F67E87D6-C864-4929-9C4C-EF7BA9AC0FFA}"/>
            </a:ext>
          </a:extLst>
        </xdr:cNvPr>
        <xdr:cNvSpPr/>
      </xdr:nvSpPr>
      <xdr:spPr>
        <a:xfrm>
          <a:off x="21272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102870</xdr:rowOff>
    </xdr:from>
    <xdr:to>
      <xdr:col>116</xdr:col>
      <xdr:colOff>63500</xdr:colOff>
      <xdr:row>63</xdr:row>
      <xdr:rowOff>102870</xdr:rowOff>
    </xdr:to>
    <xdr:cxnSp macro="">
      <xdr:nvCxnSpPr>
        <xdr:cNvPr id="404" name="直線コネクタ 403">
          <a:extLst>
            <a:ext uri="{FF2B5EF4-FFF2-40B4-BE49-F238E27FC236}">
              <a16:creationId xmlns:a16="http://schemas.microsoft.com/office/drawing/2014/main" id="{27D9257C-F9DC-4A33-8D61-5A8FDBE30DF1}"/>
            </a:ext>
          </a:extLst>
        </xdr:cNvPr>
        <xdr:cNvCxnSpPr/>
      </xdr:nvCxnSpPr>
      <xdr:spPr>
        <a:xfrm>
          <a:off x="21323300" y="10904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51308</xdr:rowOff>
    </xdr:from>
    <xdr:to>
      <xdr:col>107</xdr:col>
      <xdr:colOff>101600</xdr:colOff>
      <xdr:row>63</xdr:row>
      <xdr:rowOff>152908</xdr:rowOff>
    </xdr:to>
    <xdr:sp macro="" textlink="">
      <xdr:nvSpPr>
        <xdr:cNvPr id="405" name="楕円 404">
          <a:extLst>
            <a:ext uri="{FF2B5EF4-FFF2-40B4-BE49-F238E27FC236}">
              <a16:creationId xmlns:a16="http://schemas.microsoft.com/office/drawing/2014/main" id="{2089E7FF-405E-4976-9FB2-37B7C8C15921}"/>
            </a:ext>
          </a:extLst>
        </xdr:cNvPr>
        <xdr:cNvSpPr/>
      </xdr:nvSpPr>
      <xdr:spPr>
        <a:xfrm>
          <a:off x="20383500" y="1085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102108</xdr:rowOff>
    </xdr:from>
    <xdr:to>
      <xdr:col>111</xdr:col>
      <xdr:colOff>177800</xdr:colOff>
      <xdr:row>63</xdr:row>
      <xdr:rowOff>102870</xdr:rowOff>
    </xdr:to>
    <xdr:cxnSp macro="">
      <xdr:nvCxnSpPr>
        <xdr:cNvPr id="406" name="直線コネクタ 405">
          <a:extLst>
            <a:ext uri="{FF2B5EF4-FFF2-40B4-BE49-F238E27FC236}">
              <a16:creationId xmlns:a16="http://schemas.microsoft.com/office/drawing/2014/main" id="{09C187E0-75DC-4605-9647-9711D32B6842}"/>
            </a:ext>
          </a:extLst>
        </xdr:cNvPr>
        <xdr:cNvCxnSpPr/>
      </xdr:nvCxnSpPr>
      <xdr:spPr>
        <a:xfrm>
          <a:off x="20434300" y="1090345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160655</xdr:rowOff>
    </xdr:from>
    <xdr:to>
      <xdr:col>102</xdr:col>
      <xdr:colOff>165100</xdr:colOff>
      <xdr:row>63</xdr:row>
      <xdr:rowOff>90805</xdr:rowOff>
    </xdr:to>
    <xdr:sp macro="" textlink="">
      <xdr:nvSpPr>
        <xdr:cNvPr id="407" name="楕円 406">
          <a:extLst>
            <a:ext uri="{FF2B5EF4-FFF2-40B4-BE49-F238E27FC236}">
              <a16:creationId xmlns:a16="http://schemas.microsoft.com/office/drawing/2014/main" id="{52729881-BC5A-46DE-B8CC-C8A2720EAA71}"/>
            </a:ext>
          </a:extLst>
        </xdr:cNvPr>
        <xdr:cNvSpPr/>
      </xdr:nvSpPr>
      <xdr:spPr>
        <a:xfrm>
          <a:off x="19494500" y="107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40005</xdr:rowOff>
    </xdr:from>
    <xdr:to>
      <xdr:col>107</xdr:col>
      <xdr:colOff>50800</xdr:colOff>
      <xdr:row>63</xdr:row>
      <xdr:rowOff>102108</xdr:rowOff>
    </xdr:to>
    <xdr:cxnSp macro="">
      <xdr:nvCxnSpPr>
        <xdr:cNvPr id="408" name="直線コネクタ 407">
          <a:extLst>
            <a:ext uri="{FF2B5EF4-FFF2-40B4-BE49-F238E27FC236}">
              <a16:creationId xmlns:a16="http://schemas.microsoft.com/office/drawing/2014/main" id="{BC1C83F9-B774-4087-9F5C-338926062822}"/>
            </a:ext>
          </a:extLst>
        </xdr:cNvPr>
        <xdr:cNvCxnSpPr/>
      </xdr:nvCxnSpPr>
      <xdr:spPr>
        <a:xfrm>
          <a:off x="19545300" y="10841355"/>
          <a:ext cx="889000" cy="6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58166</xdr:rowOff>
    </xdr:from>
    <xdr:to>
      <xdr:col>98</xdr:col>
      <xdr:colOff>38100</xdr:colOff>
      <xdr:row>63</xdr:row>
      <xdr:rowOff>159766</xdr:rowOff>
    </xdr:to>
    <xdr:sp macro="" textlink="">
      <xdr:nvSpPr>
        <xdr:cNvPr id="409" name="楕円 408">
          <a:extLst>
            <a:ext uri="{FF2B5EF4-FFF2-40B4-BE49-F238E27FC236}">
              <a16:creationId xmlns:a16="http://schemas.microsoft.com/office/drawing/2014/main" id="{96C5C400-E2A0-4B90-9832-396B49E5F97F}"/>
            </a:ext>
          </a:extLst>
        </xdr:cNvPr>
        <xdr:cNvSpPr/>
      </xdr:nvSpPr>
      <xdr:spPr>
        <a:xfrm>
          <a:off x="18605500" y="108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40005</xdr:rowOff>
    </xdr:from>
    <xdr:to>
      <xdr:col>102</xdr:col>
      <xdr:colOff>114300</xdr:colOff>
      <xdr:row>63</xdr:row>
      <xdr:rowOff>108966</xdr:rowOff>
    </xdr:to>
    <xdr:cxnSp macro="">
      <xdr:nvCxnSpPr>
        <xdr:cNvPr id="410" name="直線コネクタ 409">
          <a:extLst>
            <a:ext uri="{FF2B5EF4-FFF2-40B4-BE49-F238E27FC236}">
              <a16:creationId xmlns:a16="http://schemas.microsoft.com/office/drawing/2014/main" id="{7580B434-CC05-4773-924F-B7175FDEA8A1}"/>
            </a:ext>
          </a:extLst>
        </xdr:cNvPr>
        <xdr:cNvCxnSpPr/>
      </xdr:nvCxnSpPr>
      <xdr:spPr>
        <a:xfrm flipV="1">
          <a:off x="18656300" y="10841355"/>
          <a:ext cx="8890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116476</xdr:rowOff>
    </xdr:from>
    <xdr:ext cx="469744" cy="259045"/>
    <xdr:sp macro="" textlink="">
      <xdr:nvSpPr>
        <xdr:cNvPr id="411" name="n_1aveValue【保健センター・保健所】&#10;一人当たり面積">
          <a:extLst>
            <a:ext uri="{FF2B5EF4-FFF2-40B4-BE49-F238E27FC236}">
              <a16:creationId xmlns:a16="http://schemas.microsoft.com/office/drawing/2014/main" id="{E51FB290-CE3B-4AFF-B212-4E6BFB8C216E}"/>
            </a:ext>
          </a:extLst>
        </xdr:cNvPr>
        <xdr:cNvSpPr txBox="1"/>
      </xdr:nvSpPr>
      <xdr:spPr>
        <a:xfrm>
          <a:off x="21075727" y="1057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121048</xdr:rowOff>
    </xdr:from>
    <xdr:ext cx="469744" cy="259045"/>
    <xdr:sp macro="" textlink="">
      <xdr:nvSpPr>
        <xdr:cNvPr id="412" name="n_2aveValue【保健センター・保健所】&#10;一人当たり面積">
          <a:extLst>
            <a:ext uri="{FF2B5EF4-FFF2-40B4-BE49-F238E27FC236}">
              <a16:creationId xmlns:a16="http://schemas.microsoft.com/office/drawing/2014/main" id="{BE0EC5C2-9586-4F35-9982-6F4FA7B123DE}"/>
            </a:ext>
          </a:extLst>
        </xdr:cNvPr>
        <xdr:cNvSpPr txBox="1"/>
      </xdr:nvSpPr>
      <xdr:spPr>
        <a:xfrm>
          <a:off x="20199427" y="1057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109364</xdr:rowOff>
    </xdr:from>
    <xdr:ext cx="469744" cy="259045"/>
    <xdr:sp macro="" textlink="">
      <xdr:nvSpPr>
        <xdr:cNvPr id="413" name="n_3aveValue【保健センター・保健所】&#10;一人当たり面積">
          <a:extLst>
            <a:ext uri="{FF2B5EF4-FFF2-40B4-BE49-F238E27FC236}">
              <a16:creationId xmlns:a16="http://schemas.microsoft.com/office/drawing/2014/main" id="{83567D77-11F9-4226-A89F-EB3A27DE66D3}"/>
            </a:ext>
          </a:extLst>
        </xdr:cNvPr>
        <xdr:cNvSpPr txBox="1"/>
      </xdr:nvSpPr>
      <xdr:spPr>
        <a:xfrm>
          <a:off x="19310427" y="1091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159656</xdr:rowOff>
    </xdr:from>
    <xdr:ext cx="469744" cy="259045"/>
    <xdr:sp macro="" textlink="">
      <xdr:nvSpPr>
        <xdr:cNvPr id="414" name="n_4aveValue【保健センター・保健所】&#10;一人当たり面積">
          <a:extLst>
            <a:ext uri="{FF2B5EF4-FFF2-40B4-BE49-F238E27FC236}">
              <a16:creationId xmlns:a16="http://schemas.microsoft.com/office/drawing/2014/main" id="{E8C37E37-5983-4566-84C3-3A4B402E1A71}"/>
            </a:ext>
          </a:extLst>
        </xdr:cNvPr>
        <xdr:cNvSpPr txBox="1"/>
      </xdr:nvSpPr>
      <xdr:spPr>
        <a:xfrm>
          <a:off x="18421427" y="1096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144797</xdr:rowOff>
    </xdr:from>
    <xdr:ext cx="469744" cy="259045"/>
    <xdr:sp macro="" textlink="">
      <xdr:nvSpPr>
        <xdr:cNvPr id="415" name="n_1mainValue【保健センター・保健所】&#10;一人当たり面積">
          <a:extLst>
            <a:ext uri="{FF2B5EF4-FFF2-40B4-BE49-F238E27FC236}">
              <a16:creationId xmlns:a16="http://schemas.microsoft.com/office/drawing/2014/main" id="{6335DF19-D2BF-435C-A193-79E585AD150B}"/>
            </a:ext>
          </a:extLst>
        </xdr:cNvPr>
        <xdr:cNvSpPr txBox="1"/>
      </xdr:nvSpPr>
      <xdr:spPr>
        <a:xfrm>
          <a:off x="210757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144035</xdr:rowOff>
    </xdr:from>
    <xdr:ext cx="469744" cy="259045"/>
    <xdr:sp macro="" textlink="">
      <xdr:nvSpPr>
        <xdr:cNvPr id="416" name="n_2mainValue【保健センター・保健所】&#10;一人当たり面積">
          <a:extLst>
            <a:ext uri="{FF2B5EF4-FFF2-40B4-BE49-F238E27FC236}">
              <a16:creationId xmlns:a16="http://schemas.microsoft.com/office/drawing/2014/main" id="{57806E97-A8FF-454A-B484-318940F055E3}"/>
            </a:ext>
          </a:extLst>
        </xdr:cNvPr>
        <xdr:cNvSpPr txBox="1"/>
      </xdr:nvSpPr>
      <xdr:spPr>
        <a:xfrm>
          <a:off x="20199427" y="1094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107332</xdr:rowOff>
    </xdr:from>
    <xdr:ext cx="469744" cy="259045"/>
    <xdr:sp macro="" textlink="">
      <xdr:nvSpPr>
        <xdr:cNvPr id="417" name="n_3mainValue【保健センター・保健所】&#10;一人当たり面積">
          <a:extLst>
            <a:ext uri="{FF2B5EF4-FFF2-40B4-BE49-F238E27FC236}">
              <a16:creationId xmlns:a16="http://schemas.microsoft.com/office/drawing/2014/main" id="{DCB01D2E-8511-42FC-9CC4-FAADA6560827}"/>
            </a:ext>
          </a:extLst>
        </xdr:cNvPr>
        <xdr:cNvSpPr txBox="1"/>
      </xdr:nvSpPr>
      <xdr:spPr>
        <a:xfrm>
          <a:off x="19310427" y="10565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4843</xdr:rowOff>
    </xdr:from>
    <xdr:ext cx="469744" cy="259045"/>
    <xdr:sp macro="" textlink="">
      <xdr:nvSpPr>
        <xdr:cNvPr id="418" name="n_4mainValue【保健センター・保健所】&#10;一人当たり面積">
          <a:extLst>
            <a:ext uri="{FF2B5EF4-FFF2-40B4-BE49-F238E27FC236}">
              <a16:creationId xmlns:a16="http://schemas.microsoft.com/office/drawing/2014/main" id="{42773CCA-3151-4078-B266-7C69A3BFF216}"/>
            </a:ext>
          </a:extLst>
        </xdr:cNvPr>
        <xdr:cNvSpPr txBox="1"/>
      </xdr:nvSpPr>
      <xdr:spPr>
        <a:xfrm>
          <a:off x="18421427" y="10634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9" name="正方形/長方形 418">
          <a:extLst>
            <a:ext uri="{FF2B5EF4-FFF2-40B4-BE49-F238E27FC236}">
              <a16:creationId xmlns:a16="http://schemas.microsoft.com/office/drawing/2014/main" id="{3AD8ADDE-B595-42F4-8B35-508A3CF4E0C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0" name="正方形/長方形 419">
          <a:extLst>
            <a:ext uri="{FF2B5EF4-FFF2-40B4-BE49-F238E27FC236}">
              <a16:creationId xmlns:a16="http://schemas.microsoft.com/office/drawing/2014/main" id="{9CD91C99-83D8-4F7B-BE46-591E79B003B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1" name="正方形/長方形 420">
          <a:extLst>
            <a:ext uri="{FF2B5EF4-FFF2-40B4-BE49-F238E27FC236}">
              <a16:creationId xmlns:a16="http://schemas.microsoft.com/office/drawing/2014/main" id="{DCB2956E-D293-49A7-A93D-9F342E74811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2" name="正方形/長方形 421">
          <a:extLst>
            <a:ext uri="{FF2B5EF4-FFF2-40B4-BE49-F238E27FC236}">
              <a16:creationId xmlns:a16="http://schemas.microsoft.com/office/drawing/2014/main" id="{A0B1C8B7-4B4A-4F73-B5A5-2F8695F2F05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3" name="正方形/長方形 422">
          <a:extLst>
            <a:ext uri="{FF2B5EF4-FFF2-40B4-BE49-F238E27FC236}">
              <a16:creationId xmlns:a16="http://schemas.microsoft.com/office/drawing/2014/main" id="{869EC72E-3EF3-4579-9588-F85558A69A8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4" name="正方形/長方形 423">
          <a:extLst>
            <a:ext uri="{FF2B5EF4-FFF2-40B4-BE49-F238E27FC236}">
              <a16:creationId xmlns:a16="http://schemas.microsoft.com/office/drawing/2014/main" id="{2A750B3F-0FCB-443F-ACA2-5A46B1FA082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5" name="正方形/長方形 424">
          <a:extLst>
            <a:ext uri="{FF2B5EF4-FFF2-40B4-BE49-F238E27FC236}">
              <a16:creationId xmlns:a16="http://schemas.microsoft.com/office/drawing/2014/main" id="{6F9E316F-04C0-4388-9285-56550B1F9E1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6" name="正方形/長方形 425">
          <a:extLst>
            <a:ext uri="{FF2B5EF4-FFF2-40B4-BE49-F238E27FC236}">
              <a16:creationId xmlns:a16="http://schemas.microsoft.com/office/drawing/2014/main" id="{6792D56B-FDA9-451F-B79A-3E8DB6AD6D59}"/>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27" name="正方形/長方形 426">
          <a:extLst>
            <a:ext uri="{FF2B5EF4-FFF2-40B4-BE49-F238E27FC236}">
              <a16:creationId xmlns:a16="http://schemas.microsoft.com/office/drawing/2014/main" id="{4501149A-FE2E-4B4A-95E4-F2F82A65586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28" name="正方形/長方形 427">
          <a:extLst>
            <a:ext uri="{FF2B5EF4-FFF2-40B4-BE49-F238E27FC236}">
              <a16:creationId xmlns:a16="http://schemas.microsoft.com/office/drawing/2014/main" id="{19D0B2D2-5218-4CE2-8CA4-AF2B4E9DE69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29" name="正方形/長方形 428">
          <a:extLst>
            <a:ext uri="{FF2B5EF4-FFF2-40B4-BE49-F238E27FC236}">
              <a16:creationId xmlns:a16="http://schemas.microsoft.com/office/drawing/2014/main" id="{109DD072-76C3-4917-97D5-1F77B2B57F0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0" name="正方形/長方形 429">
          <a:extLst>
            <a:ext uri="{FF2B5EF4-FFF2-40B4-BE49-F238E27FC236}">
              <a16:creationId xmlns:a16="http://schemas.microsoft.com/office/drawing/2014/main" id="{1626DBA9-DA0A-4CE8-8EB6-DEC092E08A5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1" name="正方形/長方形 430">
          <a:extLst>
            <a:ext uri="{FF2B5EF4-FFF2-40B4-BE49-F238E27FC236}">
              <a16:creationId xmlns:a16="http://schemas.microsoft.com/office/drawing/2014/main" id="{CFA9BFC2-F77C-4818-9FE1-A85EFF59C43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2" name="正方形/長方形 431">
          <a:extLst>
            <a:ext uri="{FF2B5EF4-FFF2-40B4-BE49-F238E27FC236}">
              <a16:creationId xmlns:a16="http://schemas.microsoft.com/office/drawing/2014/main" id="{DC77F820-CB50-406D-9B54-1471D518F5B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3" name="正方形/長方形 432">
          <a:extLst>
            <a:ext uri="{FF2B5EF4-FFF2-40B4-BE49-F238E27FC236}">
              <a16:creationId xmlns:a16="http://schemas.microsoft.com/office/drawing/2014/main" id="{7D5D771F-FAB6-4F5B-86E6-7371686E13C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4" name="正方形/長方形 433">
          <a:extLst>
            <a:ext uri="{FF2B5EF4-FFF2-40B4-BE49-F238E27FC236}">
              <a16:creationId xmlns:a16="http://schemas.microsoft.com/office/drawing/2014/main" id="{23C4585C-D723-4CEF-8AC3-26A3F67A536A}"/>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35" name="正方形/長方形 434">
          <a:extLst>
            <a:ext uri="{FF2B5EF4-FFF2-40B4-BE49-F238E27FC236}">
              <a16:creationId xmlns:a16="http://schemas.microsoft.com/office/drawing/2014/main" id="{CD2CE2AC-F04B-4C4B-BD70-959FE333741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6" name="正方形/長方形 435">
          <a:extLst>
            <a:ext uri="{FF2B5EF4-FFF2-40B4-BE49-F238E27FC236}">
              <a16:creationId xmlns:a16="http://schemas.microsoft.com/office/drawing/2014/main" id="{3547FA0B-09C9-4172-97A0-E0AE77B5442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7" name="正方形/長方形 436">
          <a:extLst>
            <a:ext uri="{FF2B5EF4-FFF2-40B4-BE49-F238E27FC236}">
              <a16:creationId xmlns:a16="http://schemas.microsoft.com/office/drawing/2014/main" id="{B1ABEB36-18E0-48B7-B367-46CBF0CB062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8" name="正方形/長方形 437">
          <a:extLst>
            <a:ext uri="{FF2B5EF4-FFF2-40B4-BE49-F238E27FC236}">
              <a16:creationId xmlns:a16="http://schemas.microsoft.com/office/drawing/2014/main" id="{DC4D0C71-8255-4772-B6C6-8129EBB7264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9" name="正方形/長方形 438">
          <a:extLst>
            <a:ext uri="{FF2B5EF4-FFF2-40B4-BE49-F238E27FC236}">
              <a16:creationId xmlns:a16="http://schemas.microsoft.com/office/drawing/2014/main" id="{AD00B37A-9A53-4D44-9EF2-BA32499B14D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0" name="正方形/長方形 439">
          <a:extLst>
            <a:ext uri="{FF2B5EF4-FFF2-40B4-BE49-F238E27FC236}">
              <a16:creationId xmlns:a16="http://schemas.microsoft.com/office/drawing/2014/main" id="{EF667648-BEF6-4428-9998-A7E2393CB76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1" name="正方形/長方形 440">
          <a:extLst>
            <a:ext uri="{FF2B5EF4-FFF2-40B4-BE49-F238E27FC236}">
              <a16:creationId xmlns:a16="http://schemas.microsoft.com/office/drawing/2014/main" id="{E136502A-D380-4FB4-986A-65AD1F2AE40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2" name="正方形/長方形 441">
          <a:extLst>
            <a:ext uri="{FF2B5EF4-FFF2-40B4-BE49-F238E27FC236}">
              <a16:creationId xmlns:a16="http://schemas.microsoft.com/office/drawing/2014/main" id="{88C22DBB-9459-46B4-BD0C-7F1D156B5A2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3" name="テキスト ボックス 442">
          <a:extLst>
            <a:ext uri="{FF2B5EF4-FFF2-40B4-BE49-F238E27FC236}">
              <a16:creationId xmlns:a16="http://schemas.microsoft.com/office/drawing/2014/main" id="{38341EA5-D003-485F-B196-94477988F39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4" name="直線コネクタ 443">
          <a:extLst>
            <a:ext uri="{FF2B5EF4-FFF2-40B4-BE49-F238E27FC236}">
              <a16:creationId xmlns:a16="http://schemas.microsoft.com/office/drawing/2014/main" id="{5DB25F7A-7CAF-432B-AF1B-967AF73D305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45" name="テキスト ボックス 444">
          <a:extLst>
            <a:ext uri="{FF2B5EF4-FFF2-40B4-BE49-F238E27FC236}">
              <a16:creationId xmlns:a16="http://schemas.microsoft.com/office/drawing/2014/main" id="{D9B2D0DA-9D33-4D39-8007-E263C2C6F2E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46" name="直線コネクタ 445">
          <a:extLst>
            <a:ext uri="{FF2B5EF4-FFF2-40B4-BE49-F238E27FC236}">
              <a16:creationId xmlns:a16="http://schemas.microsoft.com/office/drawing/2014/main" id="{7F9D874A-AF25-44C8-9AFF-F4F3FD018743}"/>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447" name="テキスト ボックス 446">
          <a:extLst>
            <a:ext uri="{FF2B5EF4-FFF2-40B4-BE49-F238E27FC236}">
              <a16:creationId xmlns:a16="http://schemas.microsoft.com/office/drawing/2014/main" id="{CEE97623-36F8-4C09-863C-FC7AF6AC0F3C}"/>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48" name="直線コネクタ 447">
          <a:extLst>
            <a:ext uri="{FF2B5EF4-FFF2-40B4-BE49-F238E27FC236}">
              <a16:creationId xmlns:a16="http://schemas.microsoft.com/office/drawing/2014/main" id="{AAF3D22D-4138-40D2-95C7-6F4EED34B9FD}"/>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49" name="テキスト ボックス 448">
          <a:extLst>
            <a:ext uri="{FF2B5EF4-FFF2-40B4-BE49-F238E27FC236}">
              <a16:creationId xmlns:a16="http://schemas.microsoft.com/office/drawing/2014/main" id="{B4D90781-D4F9-432C-9907-A7AA52BE35A6}"/>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50" name="直線コネクタ 449">
          <a:extLst>
            <a:ext uri="{FF2B5EF4-FFF2-40B4-BE49-F238E27FC236}">
              <a16:creationId xmlns:a16="http://schemas.microsoft.com/office/drawing/2014/main" id="{B0707030-E35F-47F1-81DE-AD721034243B}"/>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51" name="テキスト ボックス 450">
          <a:extLst>
            <a:ext uri="{FF2B5EF4-FFF2-40B4-BE49-F238E27FC236}">
              <a16:creationId xmlns:a16="http://schemas.microsoft.com/office/drawing/2014/main" id="{BB666AEA-FCA3-442D-919D-C73580B5D48C}"/>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52" name="直線コネクタ 451">
          <a:extLst>
            <a:ext uri="{FF2B5EF4-FFF2-40B4-BE49-F238E27FC236}">
              <a16:creationId xmlns:a16="http://schemas.microsoft.com/office/drawing/2014/main" id="{487CE646-05EE-443E-A68D-19BE0DCC136A}"/>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453" name="テキスト ボックス 452">
          <a:extLst>
            <a:ext uri="{FF2B5EF4-FFF2-40B4-BE49-F238E27FC236}">
              <a16:creationId xmlns:a16="http://schemas.microsoft.com/office/drawing/2014/main" id="{92F0454D-DCA1-4B89-8424-75424AE5F5FE}"/>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4" name="直線コネクタ 453">
          <a:extLst>
            <a:ext uri="{FF2B5EF4-FFF2-40B4-BE49-F238E27FC236}">
              <a16:creationId xmlns:a16="http://schemas.microsoft.com/office/drawing/2014/main" id="{78C175AA-DCB8-41BF-B745-D63A1F8C452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455" name="テキスト ボックス 454">
          <a:extLst>
            <a:ext uri="{FF2B5EF4-FFF2-40B4-BE49-F238E27FC236}">
              <a16:creationId xmlns:a16="http://schemas.microsoft.com/office/drawing/2014/main" id="{DDCB0D62-D17B-452D-A8EF-5EA7148C6B77}"/>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56" name="【庁舎】&#10;有形固定資産減価償却率グラフ枠">
          <a:extLst>
            <a:ext uri="{FF2B5EF4-FFF2-40B4-BE49-F238E27FC236}">
              <a16:creationId xmlns:a16="http://schemas.microsoft.com/office/drawing/2014/main" id="{C136D765-69C0-4782-8D07-2F4CFADD5B0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108</xdr:row>
      <xdr:rowOff>76200</xdr:rowOff>
    </xdr:to>
    <xdr:cxnSp macro="">
      <xdr:nvCxnSpPr>
        <xdr:cNvPr id="457" name="直線コネクタ 456">
          <a:extLst>
            <a:ext uri="{FF2B5EF4-FFF2-40B4-BE49-F238E27FC236}">
              <a16:creationId xmlns:a16="http://schemas.microsoft.com/office/drawing/2014/main" id="{2774512E-8E0F-4FF1-AE14-ADB17C31299E}"/>
            </a:ext>
          </a:extLst>
        </xdr:cNvPr>
        <xdr:cNvCxnSpPr/>
      </xdr:nvCxnSpPr>
      <xdr:spPr>
        <a:xfrm flipV="1">
          <a:off x="16318864" y="171640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458" name="【庁舎】&#10;有形固定資産減価償却率最小値テキスト">
          <a:extLst>
            <a:ext uri="{FF2B5EF4-FFF2-40B4-BE49-F238E27FC236}">
              <a16:creationId xmlns:a16="http://schemas.microsoft.com/office/drawing/2014/main" id="{5565FC98-96DA-47B6-9D7C-C5CA5DF8402D}"/>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459" name="直線コネクタ 458">
          <a:extLst>
            <a:ext uri="{FF2B5EF4-FFF2-40B4-BE49-F238E27FC236}">
              <a16:creationId xmlns:a16="http://schemas.microsoft.com/office/drawing/2014/main" id="{30EBC44A-0B07-4674-99B8-0A895B3516D4}"/>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405111" cy="259045"/>
    <xdr:sp macro="" textlink="">
      <xdr:nvSpPr>
        <xdr:cNvPr id="460" name="【庁舎】&#10;有形固定資産減価償却率最大値テキスト">
          <a:extLst>
            <a:ext uri="{FF2B5EF4-FFF2-40B4-BE49-F238E27FC236}">
              <a16:creationId xmlns:a16="http://schemas.microsoft.com/office/drawing/2014/main" id="{659D0B0B-26B7-443F-BE4A-16BEF72C1D30}"/>
            </a:ext>
          </a:extLst>
        </xdr:cNvPr>
        <xdr:cNvSpPr txBox="1"/>
      </xdr:nvSpPr>
      <xdr:spPr>
        <a:xfrm>
          <a:off x="16357600" y="1693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461" name="直線コネクタ 460">
          <a:extLst>
            <a:ext uri="{FF2B5EF4-FFF2-40B4-BE49-F238E27FC236}">
              <a16:creationId xmlns:a16="http://schemas.microsoft.com/office/drawing/2014/main" id="{4A78A1B3-4D26-498D-BA4C-75066FF21482}"/>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158005</xdr:rowOff>
    </xdr:from>
    <xdr:ext cx="405111" cy="259045"/>
    <xdr:sp macro="" textlink="">
      <xdr:nvSpPr>
        <xdr:cNvPr id="462" name="【庁舎】&#10;有形固定資産減価償却率平均値テキスト">
          <a:extLst>
            <a:ext uri="{FF2B5EF4-FFF2-40B4-BE49-F238E27FC236}">
              <a16:creationId xmlns:a16="http://schemas.microsoft.com/office/drawing/2014/main" id="{B2878A5A-4049-4EE0-BB35-89F89E470B10}"/>
            </a:ext>
          </a:extLst>
        </xdr:cNvPr>
        <xdr:cNvSpPr txBox="1"/>
      </xdr:nvSpPr>
      <xdr:spPr>
        <a:xfrm>
          <a:off x="16357600" y="17645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135128</xdr:rowOff>
    </xdr:from>
    <xdr:to>
      <xdr:col>85</xdr:col>
      <xdr:colOff>177800</xdr:colOff>
      <xdr:row>104</xdr:row>
      <xdr:rowOff>65278</xdr:rowOff>
    </xdr:to>
    <xdr:sp macro="" textlink="">
      <xdr:nvSpPr>
        <xdr:cNvPr id="463" name="フローチャート: 判断 462">
          <a:extLst>
            <a:ext uri="{FF2B5EF4-FFF2-40B4-BE49-F238E27FC236}">
              <a16:creationId xmlns:a16="http://schemas.microsoft.com/office/drawing/2014/main" id="{4477566C-0BD5-4567-8091-964B6A433C3E}"/>
            </a:ext>
          </a:extLst>
        </xdr:cNvPr>
        <xdr:cNvSpPr/>
      </xdr:nvSpPr>
      <xdr:spPr>
        <a:xfrm>
          <a:off x="162687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57404</xdr:rowOff>
    </xdr:from>
    <xdr:to>
      <xdr:col>81</xdr:col>
      <xdr:colOff>101600</xdr:colOff>
      <xdr:row>103</xdr:row>
      <xdr:rowOff>159004</xdr:rowOff>
    </xdr:to>
    <xdr:sp macro="" textlink="">
      <xdr:nvSpPr>
        <xdr:cNvPr id="464" name="フローチャート: 判断 463">
          <a:extLst>
            <a:ext uri="{FF2B5EF4-FFF2-40B4-BE49-F238E27FC236}">
              <a16:creationId xmlns:a16="http://schemas.microsoft.com/office/drawing/2014/main" id="{84B6CF10-8DDD-4E62-8C66-D09A3A11C23A}"/>
            </a:ext>
          </a:extLst>
        </xdr:cNvPr>
        <xdr:cNvSpPr/>
      </xdr:nvSpPr>
      <xdr:spPr>
        <a:xfrm>
          <a:off x="15430500" y="17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465" name="フローチャート: 判断 464">
          <a:extLst>
            <a:ext uri="{FF2B5EF4-FFF2-40B4-BE49-F238E27FC236}">
              <a16:creationId xmlns:a16="http://schemas.microsoft.com/office/drawing/2014/main" id="{D79ADAA9-D16D-422F-8B42-9D8BC81EF6D5}"/>
            </a:ext>
          </a:extLst>
        </xdr:cNvPr>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466" name="フローチャート: 判断 465">
          <a:extLst>
            <a:ext uri="{FF2B5EF4-FFF2-40B4-BE49-F238E27FC236}">
              <a16:creationId xmlns:a16="http://schemas.microsoft.com/office/drawing/2014/main" id="{998BE0EB-4157-433D-9082-09BBDDB770F6}"/>
            </a:ext>
          </a:extLst>
        </xdr:cNvPr>
        <xdr:cNvSpPr/>
      </xdr:nvSpPr>
      <xdr:spPr>
        <a:xfrm>
          <a:off x="13652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157987</xdr:rowOff>
    </xdr:from>
    <xdr:to>
      <xdr:col>67</xdr:col>
      <xdr:colOff>101600</xdr:colOff>
      <xdr:row>103</xdr:row>
      <xdr:rowOff>88137</xdr:rowOff>
    </xdr:to>
    <xdr:sp macro="" textlink="">
      <xdr:nvSpPr>
        <xdr:cNvPr id="467" name="フローチャート: 判断 466">
          <a:extLst>
            <a:ext uri="{FF2B5EF4-FFF2-40B4-BE49-F238E27FC236}">
              <a16:creationId xmlns:a16="http://schemas.microsoft.com/office/drawing/2014/main" id="{0935EED2-45D9-429A-B2B8-4A96BA88EE52}"/>
            </a:ext>
          </a:extLst>
        </xdr:cNvPr>
        <xdr:cNvSpPr/>
      </xdr:nvSpPr>
      <xdr:spPr>
        <a:xfrm>
          <a:off x="12763500" y="1764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530618A2-4A42-43D8-8F43-2DB29358774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966B1E18-B706-4287-955D-BCF689F173F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CE4712AF-2310-4661-989D-312311D06BB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5DC53D36-C148-4F61-A6AB-F950C4AA6D8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F5955EE9-EA5B-4712-873A-2272D57A3D4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25400</xdr:rowOff>
    </xdr:from>
    <xdr:to>
      <xdr:col>85</xdr:col>
      <xdr:colOff>177800</xdr:colOff>
      <xdr:row>108</xdr:row>
      <xdr:rowOff>127000</xdr:rowOff>
    </xdr:to>
    <xdr:sp macro="" textlink="">
      <xdr:nvSpPr>
        <xdr:cNvPr id="473" name="楕円 472">
          <a:extLst>
            <a:ext uri="{FF2B5EF4-FFF2-40B4-BE49-F238E27FC236}">
              <a16:creationId xmlns:a16="http://schemas.microsoft.com/office/drawing/2014/main" id="{9AE0BA0B-18E7-4C62-B3E6-2182CFDA2465}"/>
            </a:ext>
          </a:extLst>
        </xdr:cNvPr>
        <xdr:cNvSpPr/>
      </xdr:nvSpPr>
      <xdr:spPr>
        <a:xfrm>
          <a:off x="162687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111777</xdr:rowOff>
    </xdr:from>
    <xdr:ext cx="469744" cy="259045"/>
    <xdr:sp macro="" textlink="">
      <xdr:nvSpPr>
        <xdr:cNvPr id="474" name="【庁舎】&#10;有形固定資産減価償却率該当値テキスト">
          <a:extLst>
            <a:ext uri="{FF2B5EF4-FFF2-40B4-BE49-F238E27FC236}">
              <a16:creationId xmlns:a16="http://schemas.microsoft.com/office/drawing/2014/main" id="{1AD1962C-C3CC-471F-B66F-72393A96AB70}"/>
            </a:ext>
          </a:extLst>
        </xdr:cNvPr>
        <xdr:cNvSpPr txBox="1"/>
      </xdr:nvSpPr>
      <xdr:spPr>
        <a:xfrm>
          <a:off x="16357600"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151130</xdr:rowOff>
    </xdr:from>
    <xdr:to>
      <xdr:col>81</xdr:col>
      <xdr:colOff>101600</xdr:colOff>
      <xdr:row>108</xdr:row>
      <xdr:rowOff>81280</xdr:rowOff>
    </xdr:to>
    <xdr:sp macro="" textlink="">
      <xdr:nvSpPr>
        <xdr:cNvPr id="475" name="楕円 474">
          <a:extLst>
            <a:ext uri="{FF2B5EF4-FFF2-40B4-BE49-F238E27FC236}">
              <a16:creationId xmlns:a16="http://schemas.microsoft.com/office/drawing/2014/main" id="{5DB6F518-30EF-4EBC-8BC4-DF1D50077592}"/>
            </a:ext>
          </a:extLst>
        </xdr:cNvPr>
        <xdr:cNvSpPr/>
      </xdr:nvSpPr>
      <xdr:spPr>
        <a:xfrm>
          <a:off x="15430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30480</xdr:rowOff>
    </xdr:from>
    <xdr:to>
      <xdr:col>85</xdr:col>
      <xdr:colOff>127000</xdr:colOff>
      <xdr:row>108</xdr:row>
      <xdr:rowOff>76200</xdr:rowOff>
    </xdr:to>
    <xdr:cxnSp macro="">
      <xdr:nvCxnSpPr>
        <xdr:cNvPr id="476" name="直線コネクタ 475">
          <a:extLst>
            <a:ext uri="{FF2B5EF4-FFF2-40B4-BE49-F238E27FC236}">
              <a16:creationId xmlns:a16="http://schemas.microsoft.com/office/drawing/2014/main" id="{94BC8F46-9970-41F5-90A4-F10EA92869CB}"/>
            </a:ext>
          </a:extLst>
        </xdr:cNvPr>
        <xdr:cNvCxnSpPr/>
      </xdr:nvCxnSpPr>
      <xdr:spPr>
        <a:xfrm>
          <a:off x="15481300" y="185470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105411</xdr:rowOff>
    </xdr:from>
    <xdr:to>
      <xdr:col>76</xdr:col>
      <xdr:colOff>165100</xdr:colOff>
      <xdr:row>108</xdr:row>
      <xdr:rowOff>35561</xdr:rowOff>
    </xdr:to>
    <xdr:sp macro="" textlink="">
      <xdr:nvSpPr>
        <xdr:cNvPr id="477" name="楕円 476">
          <a:extLst>
            <a:ext uri="{FF2B5EF4-FFF2-40B4-BE49-F238E27FC236}">
              <a16:creationId xmlns:a16="http://schemas.microsoft.com/office/drawing/2014/main" id="{460FAE5A-4DE2-4A78-99FA-068AD2FB3B18}"/>
            </a:ext>
          </a:extLst>
        </xdr:cNvPr>
        <xdr:cNvSpPr/>
      </xdr:nvSpPr>
      <xdr:spPr>
        <a:xfrm>
          <a:off x="14541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156211</xdr:rowOff>
    </xdr:from>
    <xdr:to>
      <xdr:col>81</xdr:col>
      <xdr:colOff>50800</xdr:colOff>
      <xdr:row>108</xdr:row>
      <xdr:rowOff>30480</xdr:rowOff>
    </xdr:to>
    <xdr:cxnSp macro="">
      <xdr:nvCxnSpPr>
        <xdr:cNvPr id="478" name="直線コネクタ 477">
          <a:extLst>
            <a:ext uri="{FF2B5EF4-FFF2-40B4-BE49-F238E27FC236}">
              <a16:creationId xmlns:a16="http://schemas.microsoft.com/office/drawing/2014/main" id="{D060BECD-AD21-433C-9C4D-B164313F6201}"/>
            </a:ext>
          </a:extLst>
        </xdr:cNvPr>
        <xdr:cNvCxnSpPr/>
      </xdr:nvCxnSpPr>
      <xdr:spPr>
        <a:xfrm>
          <a:off x="14592300" y="185013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91694</xdr:rowOff>
    </xdr:from>
    <xdr:to>
      <xdr:col>72</xdr:col>
      <xdr:colOff>38100</xdr:colOff>
      <xdr:row>105</xdr:row>
      <xdr:rowOff>21844</xdr:rowOff>
    </xdr:to>
    <xdr:sp macro="" textlink="">
      <xdr:nvSpPr>
        <xdr:cNvPr id="479" name="楕円 478">
          <a:extLst>
            <a:ext uri="{FF2B5EF4-FFF2-40B4-BE49-F238E27FC236}">
              <a16:creationId xmlns:a16="http://schemas.microsoft.com/office/drawing/2014/main" id="{CCBA3AEB-A7C8-4583-91CE-E21699B3DECF}"/>
            </a:ext>
          </a:extLst>
        </xdr:cNvPr>
        <xdr:cNvSpPr/>
      </xdr:nvSpPr>
      <xdr:spPr>
        <a:xfrm>
          <a:off x="13652500" y="1792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142494</xdr:rowOff>
    </xdr:from>
    <xdr:to>
      <xdr:col>76</xdr:col>
      <xdr:colOff>114300</xdr:colOff>
      <xdr:row>107</xdr:row>
      <xdr:rowOff>156211</xdr:rowOff>
    </xdr:to>
    <xdr:cxnSp macro="">
      <xdr:nvCxnSpPr>
        <xdr:cNvPr id="480" name="直線コネクタ 479">
          <a:extLst>
            <a:ext uri="{FF2B5EF4-FFF2-40B4-BE49-F238E27FC236}">
              <a16:creationId xmlns:a16="http://schemas.microsoft.com/office/drawing/2014/main" id="{4660EF0D-8B13-4482-85A6-35F213FC6944}"/>
            </a:ext>
          </a:extLst>
        </xdr:cNvPr>
        <xdr:cNvCxnSpPr/>
      </xdr:nvCxnSpPr>
      <xdr:spPr>
        <a:xfrm>
          <a:off x="13703300" y="17973294"/>
          <a:ext cx="889000" cy="5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13970</xdr:rowOff>
    </xdr:from>
    <xdr:to>
      <xdr:col>67</xdr:col>
      <xdr:colOff>101600</xdr:colOff>
      <xdr:row>107</xdr:row>
      <xdr:rowOff>115570</xdr:rowOff>
    </xdr:to>
    <xdr:sp macro="" textlink="">
      <xdr:nvSpPr>
        <xdr:cNvPr id="481" name="楕円 480">
          <a:extLst>
            <a:ext uri="{FF2B5EF4-FFF2-40B4-BE49-F238E27FC236}">
              <a16:creationId xmlns:a16="http://schemas.microsoft.com/office/drawing/2014/main" id="{06E7C4DE-FA56-48E6-B9C6-1DC5A710CC59}"/>
            </a:ext>
          </a:extLst>
        </xdr:cNvPr>
        <xdr:cNvSpPr/>
      </xdr:nvSpPr>
      <xdr:spPr>
        <a:xfrm>
          <a:off x="12763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142494</xdr:rowOff>
    </xdr:from>
    <xdr:to>
      <xdr:col>71</xdr:col>
      <xdr:colOff>177800</xdr:colOff>
      <xdr:row>107</xdr:row>
      <xdr:rowOff>64770</xdr:rowOff>
    </xdr:to>
    <xdr:cxnSp macro="">
      <xdr:nvCxnSpPr>
        <xdr:cNvPr id="482" name="直線コネクタ 481">
          <a:extLst>
            <a:ext uri="{FF2B5EF4-FFF2-40B4-BE49-F238E27FC236}">
              <a16:creationId xmlns:a16="http://schemas.microsoft.com/office/drawing/2014/main" id="{4D971C69-B99F-42AF-824C-A046F45031D2}"/>
            </a:ext>
          </a:extLst>
        </xdr:cNvPr>
        <xdr:cNvCxnSpPr/>
      </xdr:nvCxnSpPr>
      <xdr:spPr>
        <a:xfrm flipV="1">
          <a:off x="12814300" y="17973294"/>
          <a:ext cx="889000" cy="43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4081</xdr:rowOff>
    </xdr:from>
    <xdr:ext cx="405111" cy="259045"/>
    <xdr:sp macro="" textlink="">
      <xdr:nvSpPr>
        <xdr:cNvPr id="483" name="n_1aveValue【庁舎】&#10;有形固定資産減価償却率">
          <a:extLst>
            <a:ext uri="{FF2B5EF4-FFF2-40B4-BE49-F238E27FC236}">
              <a16:creationId xmlns:a16="http://schemas.microsoft.com/office/drawing/2014/main" id="{F8D6D7BF-43DE-44BC-9F3A-0F141CD94E33}"/>
            </a:ext>
          </a:extLst>
        </xdr:cNvPr>
        <xdr:cNvSpPr txBox="1"/>
      </xdr:nvSpPr>
      <xdr:spPr>
        <a:xfrm>
          <a:off x="15266044" y="1749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154957</xdr:rowOff>
    </xdr:from>
    <xdr:ext cx="405111" cy="259045"/>
    <xdr:sp macro="" textlink="">
      <xdr:nvSpPr>
        <xdr:cNvPr id="484" name="n_2aveValue【庁舎】&#10;有形固定資産減価償却率">
          <a:extLst>
            <a:ext uri="{FF2B5EF4-FFF2-40B4-BE49-F238E27FC236}">
              <a16:creationId xmlns:a16="http://schemas.microsoft.com/office/drawing/2014/main" id="{297D989B-5E36-43AF-8014-CF7BC73D755D}"/>
            </a:ext>
          </a:extLst>
        </xdr:cNvPr>
        <xdr:cNvSpPr txBox="1"/>
      </xdr:nvSpPr>
      <xdr:spPr>
        <a:xfrm>
          <a:off x="14389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63516</xdr:rowOff>
    </xdr:from>
    <xdr:ext cx="405111" cy="259045"/>
    <xdr:sp macro="" textlink="">
      <xdr:nvSpPr>
        <xdr:cNvPr id="485" name="n_3aveValue【庁舎】&#10;有形固定資産減価償却率">
          <a:extLst>
            <a:ext uri="{FF2B5EF4-FFF2-40B4-BE49-F238E27FC236}">
              <a16:creationId xmlns:a16="http://schemas.microsoft.com/office/drawing/2014/main" id="{179037EC-D84E-4268-9879-73F4FC655D68}"/>
            </a:ext>
          </a:extLst>
        </xdr:cNvPr>
        <xdr:cNvSpPr txBox="1"/>
      </xdr:nvSpPr>
      <xdr:spPr>
        <a:xfrm>
          <a:off x="13500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104664</xdr:rowOff>
    </xdr:from>
    <xdr:ext cx="405111" cy="259045"/>
    <xdr:sp macro="" textlink="">
      <xdr:nvSpPr>
        <xdr:cNvPr id="486" name="n_4aveValue【庁舎】&#10;有形固定資産減価償却率">
          <a:extLst>
            <a:ext uri="{FF2B5EF4-FFF2-40B4-BE49-F238E27FC236}">
              <a16:creationId xmlns:a16="http://schemas.microsoft.com/office/drawing/2014/main" id="{B3A82118-0188-496F-94D6-421CF88B1E9D}"/>
            </a:ext>
          </a:extLst>
        </xdr:cNvPr>
        <xdr:cNvSpPr txBox="1"/>
      </xdr:nvSpPr>
      <xdr:spPr>
        <a:xfrm>
          <a:off x="12611744" y="17421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72407</xdr:rowOff>
    </xdr:from>
    <xdr:ext cx="405111" cy="259045"/>
    <xdr:sp macro="" textlink="">
      <xdr:nvSpPr>
        <xdr:cNvPr id="487" name="n_1mainValue【庁舎】&#10;有形固定資産減価償却率">
          <a:extLst>
            <a:ext uri="{FF2B5EF4-FFF2-40B4-BE49-F238E27FC236}">
              <a16:creationId xmlns:a16="http://schemas.microsoft.com/office/drawing/2014/main" id="{B354E302-44B7-4916-9BB3-65E0CFD4671A}"/>
            </a:ext>
          </a:extLst>
        </xdr:cNvPr>
        <xdr:cNvSpPr txBox="1"/>
      </xdr:nvSpPr>
      <xdr:spPr>
        <a:xfrm>
          <a:off x="15266044" y="185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26688</xdr:rowOff>
    </xdr:from>
    <xdr:ext cx="405111" cy="259045"/>
    <xdr:sp macro="" textlink="">
      <xdr:nvSpPr>
        <xdr:cNvPr id="488" name="n_2mainValue【庁舎】&#10;有形固定資産減価償却率">
          <a:extLst>
            <a:ext uri="{FF2B5EF4-FFF2-40B4-BE49-F238E27FC236}">
              <a16:creationId xmlns:a16="http://schemas.microsoft.com/office/drawing/2014/main" id="{0A22B9FB-8B08-4CEA-9745-93A8C02954FD}"/>
            </a:ext>
          </a:extLst>
        </xdr:cNvPr>
        <xdr:cNvSpPr txBox="1"/>
      </xdr:nvSpPr>
      <xdr:spPr>
        <a:xfrm>
          <a:off x="14389744" y="1854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12971</xdr:rowOff>
    </xdr:from>
    <xdr:ext cx="405111" cy="259045"/>
    <xdr:sp macro="" textlink="">
      <xdr:nvSpPr>
        <xdr:cNvPr id="489" name="n_3mainValue【庁舎】&#10;有形固定資産減価償却率">
          <a:extLst>
            <a:ext uri="{FF2B5EF4-FFF2-40B4-BE49-F238E27FC236}">
              <a16:creationId xmlns:a16="http://schemas.microsoft.com/office/drawing/2014/main" id="{1FFEE587-0401-4DD4-A344-9D453A316D8A}"/>
            </a:ext>
          </a:extLst>
        </xdr:cNvPr>
        <xdr:cNvSpPr txBox="1"/>
      </xdr:nvSpPr>
      <xdr:spPr>
        <a:xfrm>
          <a:off x="13500744" y="1801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106697</xdr:rowOff>
    </xdr:from>
    <xdr:ext cx="405111" cy="259045"/>
    <xdr:sp macro="" textlink="">
      <xdr:nvSpPr>
        <xdr:cNvPr id="490" name="n_4mainValue【庁舎】&#10;有形固定資産減価償却率">
          <a:extLst>
            <a:ext uri="{FF2B5EF4-FFF2-40B4-BE49-F238E27FC236}">
              <a16:creationId xmlns:a16="http://schemas.microsoft.com/office/drawing/2014/main" id="{DF7318A2-7027-43E3-A2D6-EF3873550549}"/>
            </a:ext>
          </a:extLst>
        </xdr:cNvPr>
        <xdr:cNvSpPr txBox="1"/>
      </xdr:nvSpPr>
      <xdr:spPr>
        <a:xfrm>
          <a:off x="12611744"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1" name="正方形/長方形 490">
          <a:extLst>
            <a:ext uri="{FF2B5EF4-FFF2-40B4-BE49-F238E27FC236}">
              <a16:creationId xmlns:a16="http://schemas.microsoft.com/office/drawing/2014/main" id="{AC6068CD-C181-434F-8E66-43E78AA04B2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2" name="正方形/長方形 491">
          <a:extLst>
            <a:ext uri="{FF2B5EF4-FFF2-40B4-BE49-F238E27FC236}">
              <a16:creationId xmlns:a16="http://schemas.microsoft.com/office/drawing/2014/main" id="{36A4FD5C-BD65-43E5-B9C0-EA7D88B2E9C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3" name="正方形/長方形 492">
          <a:extLst>
            <a:ext uri="{FF2B5EF4-FFF2-40B4-BE49-F238E27FC236}">
              <a16:creationId xmlns:a16="http://schemas.microsoft.com/office/drawing/2014/main" id="{ABAC0778-3374-4DD3-BD9D-3904053E09C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94" name="正方形/長方形 493">
          <a:extLst>
            <a:ext uri="{FF2B5EF4-FFF2-40B4-BE49-F238E27FC236}">
              <a16:creationId xmlns:a16="http://schemas.microsoft.com/office/drawing/2014/main" id="{2065E7A9-57C4-4D7D-8C75-9703B30ED71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95" name="正方形/長方形 494">
          <a:extLst>
            <a:ext uri="{FF2B5EF4-FFF2-40B4-BE49-F238E27FC236}">
              <a16:creationId xmlns:a16="http://schemas.microsoft.com/office/drawing/2014/main" id="{BA0DE0F8-B6A1-489A-92DC-94A81E518EB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6" name="正方形/長方形 495">
          <a:extLst>
            <a:ext uri="{FF2B5EF4-FFF2-40B4-BE49-F238E27FC236}">
              <a16:creationId xmlns:a16="http://schemas.microsoft.com/office/drawing/2014/main" id="{BE1E1103-545C-48CD-B9C8-24712F5A89A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7" name="正方形/長方形 496">
          <a:extLst>
            <a:ext uri="{FF2B5EF4-FFF2-40B4-BE49-F238E27FC236}">
              <a16:creationId xmlns:a16="http://schemas.microsoft.com/office/drawing/2014/main" id="{2C726A3B-7EC3-48CE-87A8-E428A3C8042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8" name="正方形/長方形 497">
          <a:extLst>
            <a:ext uri="{FF2B5EF4-FFF2-40B4-BE49-F238E27FC236}">
              <a16:creationId xmlns:a16="http://schemas.microsoft.com/office/drawing/2014/main" id="{3E127AAF-7422-4B32-9A80-D716856E7F5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9" name="テキスト ボックス 498">
          <a:extLst>
            <a:ext uri="{FF2B5EF4-FFF2-40B4-BE49-F238E27FC236}">
              <a16:creationId xmlns:a16="http://schemas.microsoft.com/office/drawing/2014/main" id="{65870CB1-A1D1-4658-9B63-78A800FCFC1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0" name="直線コネクタ 499">
          <a:extLst>
            <a:ext uri="{FF2B5EF4-FFF2-40B4-BE49-F238E27FC236}">
              <a16:creationId xmlns:a16="http://schemas.microsoft.com/office/drawing/2014/main" id="{1F87C8EB-4D5E-4DD3-AA52-FB1FD167A64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01" name="直線コネクタ 500">
          <a:extLst>
            <a:ext uri="{FF2B5EF4-FFF2-40B4-BE49-F238E27FC236}">
              <a16:creationId xmlns:a16="http://schemas.microsoft.com/office/drawing/2014/main" id="{BD0B576E-7E32-4AF6-88AC-F6FC55D47B1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02" name="テキスト ボックス 501">
          <a:extLst>
            <a:ext uri="{FF2B5EF4-FFF2-40B4-BE49-F238E27FC236}">
              <a16:creationId xmlns:a16="http://schemas.microsoft.com/office/drawing/2014/main" id="{8E2F99C8-51EE-4B99-B89F-ADA78210CC0E}"/>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03" name="直線コネクタ 502">
          <a:extLst>
            <a:ext uri="{FF2B5EF4-FFF2-40B4-BE49-F238E27FC236}">
              <a16:creationId xmlns:a16="http://schemas.microsoft.com/office/drawing/2014/main" id="{27D5D982-A919-49BD-9F9C-F6BFBA20A45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04" name="テキスト ボックス 503">
          <a:extLst>
            <a:ext uri="{FF2B5EF4-FFF2-40B4-BE49-F238E27FC236}">
              <a16:creationId xmlns:a16="http://schemas.microsoft.com/office/drawing/2014/main" id="{B3036E8E-B140-45A6-83F2-524A5A41815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05" name="直線コネクタ 504">
          <a:extLst>
            <a:ext uri="{FF2B5EF4-FFF2-40B4-BE49-F238E27FC236}">
              <a16:creationId xmlns:a16="http://schemas.microsoft.com/office/drawing/2014/main" id="{1AD7D9A2-A18E-4458-8C61-98ED6445443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06" name="テキスト ボックス 505">
          <a:extLst>
            <a:ext uri="{FF2B5EF4-FFF2-40B4-BE49-F238E27FC236}">
              <a16:creationId xmlns:a16="http://schemas.microsoft.com/office/drawing/2014/main" id="{06D2494A-607A-4146-AD3F-99A659ED2898}"/>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07" name="直線コネクタ 506">
          <a:extLst>
            <a:ext uri="{FF2B5EF4-FFF2-40B4-BE49-F238E27FC236}">
              <a16:creationId xmlns:a16="http://schemas.microsoft.com/office/drawing/2014/main" id="{E24AB07D-CE7E-4E7F-9022-A8005E9F612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08" name="テキスト ボックス 507">
          <a:extLst>
            <a:ext uri="{FF2B5EF4-FFF2-40B4-BE49-F238E27FC236}">
              <a16:creationId xmlns:a16="http://schemas.microsoft.com/office/drawing/2014/main" id="{19EE6EC6-D3A4-48F0-81DE-E371E3AEAEA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09" name="直線コネクタ 508">
          <a:extLst>
            <a:ext uri="{FF2B5EF4-FFF2-40B4-BE49-F238E27FC236}">
              <a16:creationId xmlns:a16="http://schemas.microsoft.com/office/drawing/2014/main" id="{BD3F496A-CAEE-406A-A02B-909AD70CE4E5}"/>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10" name="テキスト ボックス 509">
          <a:extLst>
            <a:ext uri="{FF2B5EF4-FFF2-40B4-BE49-F238E27FC236}">
              <a16:creationId xmlns:a16="http://schemas.microsoft.com/office/drawing/2014/main" id="{92AD0FC4-8120-4C5F-9047-444D0C340CE3}"/>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1" name="直線コネクタ 510">
          <a:extLst>
            <a:ext uri="{FF2B5EF4-FFF2-40B4-BE49-F238E27FC236}">
              <a16:creationId xmlns:a16="http://schemas.microsoft.com/office/drawing/2014/main" id="{24F1CBC8-92CF-4BD3-8810-21B09F58962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12" name="テキスト ボックス 511">
          <a:extLst>
            <a:ext uri="{FF2B5EF4-FFF2-40B4-BE49-F238E27FC236}">
              <a16:creationId xmlns:a16="http://schemas.microsoft.com/office/drawing/2014/main" id="{4A7E98E4-4B3B-4778-80E7-64CAE748ADC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3" name="【庁舎】&#10;一人当たり面積グラフ枠">
          <a:extLst>
            <a:ext uri="{FF2B5EF4-FFF2-40B4-BE49-F238E27FC236}">
              <a16:creationId xmlns:a16="http://schemas.microsoft.com/office/drawing/2014/main" id="{5B66D8D4-F042-4901-A339-93E1A8C1C6E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108</xdr:row>
      <xdr:rowOff>100585</xdr:rowOff>
    </xdr:to>
    <xdr:cxnSp macro="">
      <xdr:nvCxnSpPr>
        <xdr:cNvPr id="514" name="直線コネクタ 513">
          <a:extLst>
            <a:ext uri="{FF2B5EF4-FFF2-40B4-BE49-F238E27FC236}">
              <a16:creationId xmlns:a16="http://schemas.microsoft.com/office/drawing/2014/main" id="{988BAC5B-8410-48D6-86BD-341EEDF7B6EC}"/>
            </a:ext>
          </a:extLst>
        </xdr:cNvPr>
        <xdr:cNvCxnSpPr/>
      </xdr:nvCxnSpPr>
      <xdr:spPr>
        <a:xfrm flipV="1">
          <a:off x="22160864" y="17377411"/>
          <a:ext cx="0" cy="123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104412</xdr:rowOff>
    </xdr:from>
    <xdr:ext cx="469744" cy="259045"/>
    <xdr:sp macro="" textlink="">
      <xdr:nvSpPr>
        <xdr:cNvPr id="515" name="【庁舎】&#10;一人当たり面積最小値テキスト">
          <a:extLst>
            <a:ext uri="{FF2B5EF4-FFF2-40B4-BE49-F238E27FC236}">
              <a16:creationId xmlns:a16="http://schemas.microsoft.com/office/drawing/2014/main" id="{D5A3F461-DE6F-44B1-A741-A9AF571DD33D}"/>
            </a:ext>
          </a:extLst>
        </xdr:cNvPr>
        <xdr:cNvSpPr txBox="1"/>
      </xdr:nvSpPr>
      <xdr:spPr>
        <a:xfrm>
          <a:off x="22199600"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100585</xdr:rowOff>
    </xdr:from>
    <xdr:to>
      <xdr:col>116</xdr:col>
      <xdr:colOff>152400</xdr:colOff>
      <xdr:row>108</xdr:row>
      <xdr:rowOff>100585</xdr:rowOff>
    </xdr:to>
    <xdr:cxnSp macro="">
      <xdr:nvCxnSpPr>
        <xdr:cNvPr id="516" name="直線コネクタ 515">
          <a:extLst>
            <a:ext uri="{FF2B5EF4-FFF2-40B4-BE49-F238E27FC236}">
              <a16:creationId xmlns:a16="http://schemas.microsoft.com/office/drawing/2014/main" id="{D90B1514-EC01-4006-B19D-9042D4D65A6D}"/>
            </a:ext>
          </a:extLst>
        </xdr:cNvPr>
        <xdr:cNvCxnSpPr/>
      </xdr:nvCxnSpPr>
      <xdr:spPr>
        <a:xfrm>
          <a:off x="22072600" y="18617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517" name="【庁舎】&#10;一人当たり面積最大値テキスト">
          <a:extLst>
            <a:ext uri="{FF2B5EF4-FFF2-40B4-BE49-F238E27FC236}">
              <a16:creationId xmlns:a16="http://schemas.microsoft.com/office/drawing/2014/main" id="{F973ACF1-8C10-4C3B-9BA0-C152AD0640C7}"/>
            </a:ext>
          </a:extLst>
        </xdr:cNvPr>
        <xdr:cNvSpPr txBox="1"/>
      </xdr:nvSpPr>
      <xdr:spPr>
        <a:xfrm>
          <a:off x="221996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518" name="直線コネクタ 517">
          <a:extLst>
            <a:ext uri="{FF2B5EF4-FFF2-40B4-BE49-F238E27FC236}">
              <a16:creationId xmlns:a16="http://schemas.microsoft.com/office/drawing/2014/main" id="{22B4676F-37BA-434D-AB41-7F5697D266FE}"/>
            </a:ext>
          </a:extLst>
        </xdr:cNvPr>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167912</xdr:rowOff>
    </xdr:from>
    <xdr:ext cx="469744" cy="259045"/>
    <xdr:sp macro="" textlink="">
      <xdr:nvSpPr>
        <xdr:cNvPr id="519" name="【庁舎】&#10;一人当たり面積平均値テキスト">
          <a:extLst>
            <a:ext uri="{FF2B5EF4-FFF2-40B4-BE49-F238E27FC236}">
              <a16:creationId xmlns:a16="http://schemas.microsoft.com/office/drawing/2014/main" id="{42447735-618E-4371-B745-7F97628E49DD}"/>
            </a:ext>
          </a:extLst>
        </xdr:cNvPr>
        <xdr:cNvSpPr txBox="1"/>
      </xdr:nvSpPr>
      <xdr:spPr>
        <a:xfrm>
          <a:off x="22199600" y="18170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145035</xdr:rowOff>
    </xdr:from>
    <xdr:to>
      <xdr:col>116</xdr:col>
      <xdr:colOff>114300</xdr:colOff>
      <xdr:row>107</xdr:row>
      <xdr:rowOff>75185</xdr:rowOff>
    </xdr:to>
    <xdr:sp macro="" textlink="">
      <xdr:nvSpPr>
        <xdr:cNvPr id="520" name="フローチャート: 判断 519">
          <a:extLst>
            <a:ext uri="{FF2B5EF4-FFF2-40B4-BE49-F238E27FC236}">
              <a16:creationId xmlns:a16="http://schemas.microsoft.com/office/drawing/2014/main" id="{55B90B5A-54C8-49F4-B26E-536D026864D5}"/>
            </a:ext>
          </a:extLst>
        </xdr:cNvPr>
        <xdr:cNvSpPr/>
      </xdr:nvSpPr>
      <xdr:spPr>
        <a:xfrm>
          <a:off x="22110700" y="1831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134747</xdr:rowOff>
    </xdr:from>
    <xdr:to>
      <xdr:col>112</xdr:col>
      <xdr:colOff>38100</xdr:colOff>
      <xdr:row>107</xdr:row>
      <xdr:rowOff>64897</xdr:rowOff>
    </xdr:to>
    <xdr:sp macro="" textlink="">
      <xdr:nvSpPr>
        <xdr:cNvPr id="521" name="フローチャート: 判断 520">
          <a:extLst>
            <a:ext uri="{FF2B5EF4-FFF2-40B4-BE49-F238E27FC236}">
              <a16:creationId xmlns:a16="http://schemas.microsoft.com/office/drawing/2014/main" id="{5020B930-C1C6-4158-901C-8598E75C5E61}"/>
            </a:ext>
          </a:extLst>
        </xdr:cNvPr>
        <xdr:cNvSpPr/>
      </xdr:nvSpPr>
      <xdr:spPr>
        <a:xfrm>
          <a:off x="21272500" y="1830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99313</xdr:rowOff>
    </xdr:from>
    <xdr:to>
      <xdr:col>107</xdr:col>
      <xdr:colOff>101600</xdr:colOff>
      <xdr:row>107</xdr:row>
      <xdr:rowOff>29463</xdr:rowOff>
    </xdr:to>
    <xdr:sp macro="" textlink="">
      <xdr:nvSpPr>
        <xdr:cNvPr id="522" name="フローチャート: 判断 521">
          <a:extLst>
            <a:ext uri="{FF2B5EF4-FFF2-40B4-BE49-F238E27FC236}">
              <a16:creationId xmlns:a16="http://schemas.microsoft.com/office/drawing/2014/main" id="{3E33B081-7917-40AE-8920-3FEDBF9AA5E2}"/>
            </a:ext>
          </a:extLst>
        </xdr:cNvPr>
        <xdr:cNvSpPr/>
      </xdr:nvSpPr>
      <xdr:spPr>
        <a:xfrm>
          <a:off x="20383500" y="1827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112268</xdr:rowOff>
    </xdr:from>
    <xdr:to>
      <xdr:col>102</xdr:col>
      <xdr:colOff>165100</xdr:colOff>
      <xdr:row>107</xdr:row>
      <xdr:rowOff>42418</xdr:rowOff>
    </xdr:to>
    <xdr:sp macro="" textlink="">
      <xdr:nvSpPr>
        <xdr:cNvPr id="523" name="フローチャート: 判断 522">
          <a:extLst>
            <a:ext uri="{FF2B5EF4-FFF2-40B4-BE49-F238E27FC236}">
              <a16:creationId xmlns:a16="http://schemas.microsoft.com/office/drawing/2014/main" id="{D8E0E674-5193-42B3-9254-C7F247F697C9}"/>
            </a:ext>
          </a:extLst>
        </xdr:cNvPr>
        <xdr:cNvSpPr/>
      </xdr:nvSpPr>
      <xdr:spPr>
        <a:xfrm>
          <a:off x="19494500" y="1828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119126</xdr:rowOff>
    </xdr:from>
    <xdr:to>
      <xdr:col>98</xdr:col>
      <xdr:colOff>38100</xdr:colOff>
      <xdr:row>107</xdr:row>
      <xdr:rowOff>49276</xdr:rowOff>
    </xdr:to>
    <xdr:sp macro="" textlink="">
      <xdr:nvSpPr>
        <xdr:cNvPr id="524" name="フローチャート: 判断 523">
          <a:extLst>
            <a:ext uri="{FF2B5EF4-FFF2-40B4-BE49-F238E27FC236}">
              <a16:creationId xmlns:a16="http://schemas.microsoft.com/office/drawing/2014/main" id="{A999E8EC-79B9-4981-A0BF-94219345D55D}"/>
            </a:ext>
          </a:extLst>
        </xdr:cNvPr>
        <xdr:cNvSpPr/>
      </xdr:nvSpPr>
      <xdr:spPr>
        <a:xfrm>
          <a:off x="18605500" y="1829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25" name="テキスト ボックス 524">
          <a:extLst>
            <a:ext uri="{FF2B5EF4-FFF2-40B4-BE49-F238E27FC236}">
              <a16:creationId xmlns:a16="http://schemas.microsoft.com/office/drawing/2014/main" id="{0EEE75C3-42C3-4C45-AD54-B4592F05F4E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26" name="テキスト ボックス 525">
          <a:extLst>
            <a:ext uri="{FF2B5EF4-FFF2-40B4-BE49-F238E27FC236}">
              <a16:creationId xmlns:a16="http://schemas.microsoft.com/office/drawing/2014/main" id="{E51BE432-95A9-4F7A-B584-9C3802C851C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27" name="テキスト ボックス 526">
          <a:extLst>
            <a:ext uri="{FF2B5EF4-FFF2-40B4-BE49-F238E27FC236}">
              <a16:creationId xmlns:a16="http://schemas.microsoft.com/office/drawing/2014/main" id="{BA56632D-0B4E-40F3-B14A-9D27DCF4364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28" name="テキスト ボックス 527">
          <a:extLst>
            <a:ext uri="{FF2B5EF4-FFF2-40B4-BE49-F238E27FC236}">
              <a16:creationId xmlns:a16="http://schemas.microsoft.com/office/drawing/2014/main" id="{690DABCE-063C-45D4-9E63-B8565FED0D2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9" name="テキスト ボックス 528">
          <a:extLst>
            <a:ext uri="{FF2B5EF4-FFF2-40B4-BE49-F238E27FC236}">
              <a16:creationId xmlns:a16="http://schemas.microsoft.com/office/drawing/2014/main" id="{E44E4DF5-DBC1-4ADA-8489-944272190AF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94362</xdr:rowOff>
    </xdr:from>
    <xdr:to>
      <xdr:col>116</xdr:col>
      <xdr:colOff>114300</xdr:colOff>
      <xdr:row>108</xdr:row>
      <xdr:rowOff>24512</xdr:rowOff>
    </xdr:to>
    <xdr:sp macro="" textlink="">
      <xdr:nvSpPr>
        <xdr:cNvPr id="530" name="楕円 529">
          <a:extLst>
            <a:ext uri="{FF2B5EF4-FFF2-40B4-BE49-F238E27FC236}">
              <a16:creationId xmlns:a16="http://schemas.microsoft.com/office/drawing/2014/main" id="{D35189C1-0795-432C-BDA6-07C991FEF3A4}"/>
            </a:ext>
          </a:extLst>
        </xdr:cNvPr>
        <xdr:cNvSpPr/>
      </xdr:nvSpPr>
      <xdr:spPr>
        <a:xfrm>
          <a:off x="22110700" y="1843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9289</xdr:rowOff>
    </xdr:from>
    <xdr:ext cx="469744" cy="259045"/>
    <xdr:sp macro="" textlink="">
      <xdr:nvSpPr>
        <xdr:cNvPr id="531" name="【庁舎】&#10;一人当たり面積該当値テキスト">
          <a:extLst>
            <a:ext uri="{FF2B5EF4-FFF2-40B4-BE49-F238E27FC236}">
              <a16:creationId xmlns:a16="http://schemas.microsoft.com/office/drawing/2014/main" id="{DDD78BEB-C71F-43A7-B8F5-807D1432CC9E}"/>
            </a:ext>
          </a:extLst>
        </xdr:cNvPr>
        <xdr:cNvSpPr txBox="1"/>
      </xdr:nvSpPr>
      <xdr:spPr>
        <a:xfrm>
          <a:off x="22199600" y="1835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94362</xdr:rowOff>
    </xdr:from>
    <xdr:to>
      <xdr:col>112</xdr:col>
      <xdr:colOff>38100</xdr:colOff>
      <xdr:row>108</xdr:row>
      <xdr:rowOff>24512</xdr:rowOff>
    </xdr:to>
    <xdr:sp macro="" textlink="">
      <xdr:nvSpPr>
        <xdr:cNvPr id="532" name="楕円 531">
          <a:extLst>
            <a:ext uri="{FF2B5EF4-FFF2-40B4-BE49-F238E27FC236}">
              <a16:creationId xmlns:a16="http://schemas.microsoft.com/office/drawing/2014/main" id="{E51E5162-D62A-417E-8F7E-3B8135D26EAB}"/>
            </a:ext>
          </a:extLst>
        </xdr:cNvPr>
        <xdr:cNvSpPr/>
      </xdr:nvSpPr>
      <xdr:spPr>
        <a:xfrm>
          <a:off x="21272500" y="1843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145162</xdr:rowOff>
    </xdr:from>
    <xdr:to>
      <xdr:col>116</xdr:col>
      <xdr:colOff>63500</xdr:colOff>
      <xdr:row>107</xdr:row>
      <xdr:rowOff>145162</xdr:rowOff>
    </xdr:to>
    <xdr:cxnSp macro="">
      <xdr:nvCxnSpPr>
        <xdr:cNvPr id="533" name="直線コネクタ 532">
          <a:extLst>
            <a:ext uri="{FF2B5EF4-FFF2-40B4-BE49-F238E27FC236}">
              <a16:creationId xmlns:a16="http://schemas.microsoft.com/office/drawing/2014/main" id="{530EE2F6-F2A0-4AA1-8931-C8887644D86A}"/>
            </a:ext>
          </a:extLst>
        </xdr:cNvPr>
        <xdr:cNvCxnSpPr/>
      </xdr:nvCxnSpPr>
      <xdr:spPr>
        <a:xfrm>
          <a:off x="21323300" y="184903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93980</xdr:rowOff>
    </xdr:from>
    <xdr:to>
      <xdr:col>107</xdr:col>
      <xdr:colOff>101600</xdr:colOff>
      <xdr:row>108</xdr:row>
      <xdr:rowOff>24130</xdr:rowOff>
    </xdr:to>
    <xdr:sp macro="" textlink="">
      <xdr:nvSpPr>
        <xdr:cNvPr id="534" name="楕円 533">
          <a:extLst>
            <a:ext uri="{FF2B5EF4-FFF2-40B4-BE49-F238E27FC236}">
              <a16:creationId xmlns:a16="http://schemas.microsoft.com/office/drawing/2014/main" id="{E0736950-3873-4BEA-AE8F-9404041588EC}"/>
            </a:ext>
          </a:extLst>
        </xdr:cNvPr>
        <xdr:cNvSpPr/>
      </xdr:nvSpPr>
      <xdr:spPr>
        <a:xfrm>
          <a:off x="20383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144780</xdr:rowOff>
    </xdr:from>
    <xdr:to>
      <xdr:col>111</xdr:col>
      <xdr:colOff>177800</xdr:colOff>
      <xdr:row>107</xdr:row>
      <xdr:rowOff>145162</xdr:rowOff>
    </xdr:to>
    <xdr:cxnSp macro="">
      <xdr:nvCxnSpPr>
        <xdr:cNvPr id="535" name="直線コネクタ 534">
          <a:extLst>
            <a:ext uri="{FF2B5EF4-FFF2-40B4-BE49-F238E27FC236}">
              <a16:creationId xmlns:a16="http://schemas.microsoft.com/office/drawing/2014/main" id="{F0529B56-B04D-4377-90DC-E3079EB89194}"/>
            </a:ext>
          </a:extLst>
        </xdr:cNvPr>
        <xdr:cNvCxnSpPr/>
      </xdr:nvCxnSpPr>
      <xdr:spPr>
        <a:xfrm>
          <a:off x="20434300" y="18489930"/>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93218</xdr:rowOff>
    </xdr:from>
    <xdr:to>
      <xdr:col>102</xdr:col>
      <xdr:colOff>165100</xdr:colOff>
      <xdr:row>108</xdr:row>
      <xdr:rowOff>23368</xdr:rowOff>
    </xdr:to>
    <xdr:sp macro="" textlink="">
      <xdr:nvSpPr>
        <xdr:cNvPr id="536" name="楕円 535">
          <a:extLst>
            <a:ext uri="{FF2B5EF4-FFF2-40B4-BE49-F238E27FC236}">
              <a16:creationId xmlns:a16="http://schemas.microsoft.com/office/drawing/2014/main" id="{A576FA54-53EE-4507-BE0A-8A5BDEFD0E5A}"/>
            </a:ext>
          </a:extLst>
        </xdr:cNvPr>
        <xdr:cNvSpPr/>
      </xdr:nvSpPr>
      <xdr:spPr>
        <a:xfrm>
          <a:off x="19494500" y="1843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144018</xdr:rowOff>
    </xdr:from>
    <xdr:to>
      <xdr:col>107</xdr:col>
      <xdr:colOff>50800</xdr:colOff>
      <xdr:row>107</xdr:row>
      <xdr:rowOff>144780</xdr:rowOff>
    </xdr:to>
    <xdr:cxnSp macro="">
      <xdr:nvCxnSpPr>
        <xdr:cNvPr id="537" name="直線コネクタ 536">
          <a:extLst>
            <a:ext uri="{FF2B5EF4-FFF2-40B4-BE49-F238E27FC236}">
              <a16:creationId xmlns:a16="http://schemas.microsoft.com/office/drawing/2014/main" id="{DD2C037B-9F67-4809-BECC-AC1EB7444045}"/>
            </a:ext>
          </a:extLst>
        </xdr:cNvPr>
        <xdr:cNvCxnSpPr/>
      </xdr:nvCxnSpPr>
      <xdr:spPr>
        <a:xfrm>
          <a:off x="19545300" y="1848916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67311</xdr:rowOff>
    </xdr:from>
    <xdr:to>
      <xdr:col>98</xdr:col>
      <xdr:colOff>38100</xdr:colOff>
      <xdr:row>107</xdr:row>
      <xdr:rowOff>168911</xdr:rowOff>
    </xdr:to>
    <xdr:sp macro="" textlink="">
      <xdr:nvSpPr>
        <xdr:cNvPr id="538" name="楕円 537">
          <a:extLst>
            <a:ext uri="{FF2B5EF4-FFF2-40B4-BE49-F238E27FC236}">
              <a16:creationId xmlns:a16="http://schemas.microsoft.com/office/drawing/2014/main" id="{9E6461BF-2561-4DA0-B70D-516D52B6E725}"/>
            </a:ext>
          </a:extLst>
        </xdr:cNvPr>
        <xdr:cNvSpPr/>
      </xdr:nvSpPr>
      <xdr:spPr>
        <a:xfrm>
          <a:off x="18605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118111</xdr:rowOff>
    </xdr:from>
    <xdr:to>
      <xdr:col>102</xdr:col>
      <xdr:colOff>114300</xdr:colOff>
      <xdr:row>107</xdr:row>
      <xdr:rowOff>144018</xdr:rowOff>
    </xdr:to>
    <xdr:cxnSp macro="">
      <xdr:nvCxnSpPr>
        <xdr:cNvPr id="539" name="直線コネクタ 538">
          <a:extLst>
            <a:ext uri="{FF2B5EF4-FFF2-40B4-BE49-F238E27FC236}">
              <a16:creationId xmlns:a16="http://schemas.microsoft.com/office/drawing/2014/main" id="{3E0F84F2-110F-4426-87C1-9BCB28864023}"/>
            </a:ext>
          </a:extLst>
        </xdr:cNvPr>
        <xdr:cNvCxnSpPr/>
      </xdr:nvCxnSpPr>
      <xdr:spPr>
        <a:xfrm>
          <a:off x="18656300" y="18463261"/>
          <a:ext cx="88900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81424</xdr:rowOff>
    </xdr:from>
    <xdr:ext cx="469744" cy="259045"/>
    <xdr:sp macro="" textlink="">
      <xdr:nvSpPr>
        <xdr:cNvPr id="540" name="n_1aveValue【庁舎】&#10;一人当たり面積">
          <a:extLst>
            <a:ext uri="{FF2B5EF4-FFF2-40B4-BE49-F238E27FC236}">
              <a16:creationId xmlns:a16="http://schemas.microsoft.com/office/drawing/2014/main" id="{88C65233-986F-4527-B352-8BE920A3426A}"/>
            </a:ext>
          </a:extLst>
        </xdr:cNvPr>
        <xdr:cNvSpPr txBox="1"/>
      </xdr:nvSpPr>
      <xdr:spPr>
        <a:xfrm>
          <a:off x="21075727" y="1808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45990</xdr:rowOff>
    </xdr:from>
    <xdr:ext cx="469744" cy="259045"/>
    <xdr:sp macro="" textlink="">
      <xdr:nvSpPr>
        <xdr:cNvPr id="541" name="n_2aveValue【庁舎】&#10;一人当たり面積">
          <a:extLst>
            <a:ext uri="{FF2B5EF4-FFF2-40B4-BE49-F238E27FC236}">
              <a16:creationId xmlns:a16="http://schemas.microsoft.com/office/drawing/2014/main" id="{5F0DC6C2-15F9-49B2-9814-8B2F2B13F984}"/>
            </a:ext>
          </a:extLst>
        </xdr:cNvPr>
        <xdr:cNvSpPr txBox="1"/>
      </xdr:nvSpPr>
      <xdr:spPr>
        <a:xfrm>
          <a:off x="20199427" y="1804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58945</xdr:rowOff>
    </xdr:from>
    <xdr:ext cx="469744" cy="259045"/>
    <xdr:sp macro="" textlink="">
      <xdr:nvSpPr>
        <xdr:cNvPr id="542" name="n_3aveValue【庁舎】&#10;一人当たり面積">
          <a:extLst>
            <a:ext uri="{FF2B5EF4-FFF2-40B4-BE49-F238E27FC236}">
              <a16:creationId xmlns:a16="http://schemas.microsoft.com/office/drawing/2014/main" id="{1CF85AAE-F3C2-41C8-8C76-4F3DA5C227F1}"/>
            </a:ext>
          </a:extLst>
        </xdr:cNvPr>
        <xdr:cNvSpPr txBox="1"/>
      </xdr:nvSpPr>
      <xdr:spPr>
        <a:xfrm>
          <a:off x="19310427" y="1806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65803</xdr:rowOff>
    </xdr:from>
    <xdr:ext cx="469744" cy="259045"/>
    <xdr:sp macro="" textlink="">
      <xdr:nvSpPr>
        <xdr:cNvPr id="543" name="n_4aveValue【庁舎】&#10;一人当たり面積">
          <a:extLst>
            <a:ext uri="{FF2B5EF4-FFF2-40B4-BE49-F238E27FC236}">
              <a16:creationId xmlns:a16="http://schemas.microsoft.com/office/drawing/2014/main" id="{543AEB1D-2DC1-4F11-BB09-5F58637CE826}"/>
            </a:ext>
          </a:extLst>
        </xdr:cNvPr>
        <xdr:cNvSpPr txBox="1"/>
      </xdr:nvSpPr>
      <xdr:spPr>
        <a:xfrm>
          <a:off x="18421427" y="1806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15639</xdr:rowOff>
    </xdr:from>
    <xdr:ext cx="469744" cy="259045"/>
    <xdr:sp macro="" textlink="">
      <xdr:nvSpPr>
        <xdr:cNvPr id="544" name="n_1mainValue【庁舎】&#10;一人当たり面積">
          <a:extLst>
            <a:ext uri="{FF2B5EF4-FFF2-40B4-BE49-F238E27FC236}">
              <a16:creationId xmlns:a16="http://schemas.microsoft.com/office/drawing/2014/main" id="{D022DAB6-5D7F-424D-AC1D-44B7F69AB647}"/>
            </a:ext>
          </a:extLst>
        </xdr:cNvPr>
        <xdr:cNvSpPr txBox="1"/>
      </xdr:nvSpPr>
      <xdr:spPr>
        <a:xfrm>
          <a:off x="21075727" y="1853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15257</xdr:rowOff>
    </xdr:from>
    <xdr:ext cx="469744" cy="259045"/>
    <xdr:sp macro="" textlink="">
      <xdr:nvSpPr>
        <xdr:cNvPr id="545" name="n_2mainValue【庁舎】&#10;一人当たり面積">
          <a:extLst>
            <a:ext uri="{FF2B5EF4-FFF2-40B4-BE49-F238E27FC236}">
              <a16:creationId xmlns:a16="http://schemas.microsoft.com/office/drawing/2014/main" id="{4876F5F4-5277-4A31-B4EE-5D8D0FEA4323}"/>
            </a:ext>
          </a:extLst>
        </xdr:cNvPr>
        <xdr:cNvSpPr txBox="1"/>
      </xdr:nvSpPr>
      <xdr:spPr>
        <a:xfrm>
          <a:off x="20199427" y="185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14495</xdr:rowOff>
    </xdr:from>
    <xdr:ext cx="469744" cy="259045"/>
    <xdr:sp macro="" textlink="">
      <xdr:nvSpPr>
        <xdr:cNvPr id="546" name="n_3mainValue【庁舎】&#10;一人当たり面積">
          <a:extLst>
            <a:ext uri="{FF2B5EF4-FFF2-40B4-BE49-F238E27FC236}">
              <a16:creationId xmlns:a16="http://schemas.microsoft.com/office/drawing/2014/main" id="{85E204EA-232F-4D8A-924C-EA86BFB58C08}"/>
            </a:ext>
          </a:extLst>
        </xdr:cNvPr>
        <xdr:cNvSpPr txBox="1"/>
      </xdr:nvSpPr>
      <xdr:spPr>
        <a:xfrm>
          <a:off x="19310427" y="1853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160038</xdr:rowOff>
    </xdr:from>
    <xdr:ext cx="469744" cy="259045"/>
    <xdr:sp macro="" textlink="">
      <xdr:nvSpPr>
        <xdr:cNvPr id="547" name="n_4mainValue【庁舎】&#10;一人当たり面積">
          <a:extLst>
            <a:ext uri="{FF2B5EF4-FFF2-40B4-BE49-F238E27FC236}">
              <a16:creationId xmlns:a16="http://schemas.microsoft.com/office/drawing/2014/main" id="{722115FE-85AE-4E64-B6F6-8F42C75804F6}"/>
            </a:ext>
          </a:extLst>
        </xdr:cNvPr>
        <xdr:cNvSpPr txBox="1"/>
      </xdr:nvSpPr>
      <xdr:spPr>
        <a:xfrm>
          <a:off x="184214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48" name="正方形/長方形 547">
          <a:extLst>
            <a:ext uri="{FF2B5EF4-FFF2-40B4-BE49-F238E27FC236}">
              <a16:creationId xmlns:a16="http://schemas.microsoft.com/office/drawing/2014/main" id="{D2F7EEEF-5719-4FE2-826C-0F36A9F9E8C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9" name="正方形/長方形 548">
          <a:extLst>
            <a:ext uri="{FF2B5EF4-FFF2-40B4-BE49-F238E27FC236}">
              <a16:creationId xmlns:a16="http://schemas.microsoft.com/office/drawing/2014/main" id="{A8E6A425-274A-4F5E-9B1E-DA4316E5CC0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0" name="テキスト ボックス 549">
          <a:extLst>
            <a:ext uri="{FF2B5EF4-FFF2-40B4-BE49-F238E27FC236}">
              <a16:creationId xmlns:a16="http://schemas.microsoft.com/office/drawing/2014/main" id="{8120570C-D971-4829-9E34-6589F3E71B4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a:solidFill>
                <a:schemeClr val="dk1"/>
              </a:solidFill>
              <a:latin typeface="+mn-lt"/>
              <a:ea typeface="+mn-ea"/>
              <a:cs typeface="+mn-cs"/>
            </a:rPr>
            <a:t>・ほとんどの類型において、有形固定資産減価償却率は類似団体平均を下回っているものの、庁舎については、類似団体平均を上回っている。減価償却率も</a:t>
          </a:r>
          <a:r>
            <a:rPr lang="en-US" altLang="ja-JP" sz="1100" b="0" i="0" u="none" strike="noStrike" baseline="0">
              <a:solidFill>
                <a:schemeClr val="dk1"/>
              </a:solidFill>
              <a:latin typeface="+mn-lt"/>
              <a:ea typeface="+mn-ea"/>
              <a:cs typeface="+mn-cs"/>
            </a:rPr>
            <a:t>100</a:t>
          </a:r>
          <a:r>
            <a:rPr lang="ja-JP" altLang="en-US" sz="1100" b="0" i="0" u="none" strike="noStrike" baseline="0">
              <a:solidFill>
                <a:schemeClr val="dk1"/>
              </a:solidFill>
              <a:latin typeface="+mn-lt"/>
              <a:ea typeface="+mn-ea"/>
              <a:cs typeface="+mn-cs"/>
            </a:rPr>
            <a:t>パーセントとなっているため建替えもしくは長寿命化の対策を早急にとることが必要である。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1,716
1,706
28.90
4,315,356
3,885,404
228,320
1,653,952
2,502,802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生産年齢の人口減少、高齢化の影響の為、主要産業である第一次産業の生産の低迷していることまた観光業に関しても事業者の高齢化および後継者不足などにより依然として不安定な状況である。</a:t>
          </a:r>
          <a:endParaRPr lang="ja-JP" altLang="ja-JP" sz="1400">
            <a:effectLst/>
          </a:endParaRPr>
        </a:p>
        <a:p>
          <a:r>
            <a:rPr kumimoji="1" lang="ja-JP" altLang="ja-JP" sz="1100">
              <a:solidFill>
                <a:schemeClr val="dk1"/>
              </a:solidFill>
              <a:effectLst/>
              <a:latin typeface="+mn-lt"/>
              <a:ea typeface="+mn-ea"/>
              <a:cs typeface="+mn-cs"/>
            </a:rPr>
            <a:t>現在、移住定住促進に力を入れて事業を実施しており従事者の確保に努めている。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44</xdr:row>
      <xdr:rowOff>2222</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55067"/>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125413</xdr:rowOff>
    </xdr:from>
    <xdr:to>
      <xdr:col>23</xdr:col>
      <xdr:colOff>133350</xdr:colOff>
      <xdr:row>43</xdr:row>
      <xdr:rowOff>131445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114800" y="7497763"/>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12717</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13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167640</xdr:rowOff>
    </xdr:from>
    <xdr:to>
      <xdr:col>23</xdr:col>
      <xdr:colOff>184150</xdr:colOff>
      <xdr:row>43</xdr:row>
      <xdr:rowOff>97790</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131445</xdr:rowOff>
    </xdr:from>
    <xdr:to>
      <xdr:col>19</xdr:col>
      <xdr:colOff>133350</xdr:colOff>
      <xdr:row>43</xdr:row>
      <xdr:rowOff>131445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3225800" y="7503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161607</xdr:rowOff>
    </xdr:from>
    <xdr:to>
      <xdr:col>19</xdr:col>
      <xdr:colOff>184150</xdr:colOff>
      <xdr:row>43</xdr:row>
      <xdr:rowOff>91757</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101934</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131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131445</xdr:rowOff>
    </xdr:from>
    <xdr:to>
      <xdr:col>15</xdr:col>
      <xdr:colOff>82550</xdr:colOff>
      <xdr:row>43</xdr:row>
      <xdr:rowOff>137478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2336800" y="750379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20320</xdr:rowOff>
    </xdr:from>
    <xdr:to>
      <xdr:col>15</xdr:col>
      <xdr:colOff>133350</xdr:colOff>
      <xdr:row>43</xdr:row>
      <xdr:rowOff>121920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132097</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137478</xdr:rowOff>
    </xdr:from>
    <xdr:to>
      <xdr:col>11</xdr:col>
      <xdr:colOff>31750</xdr:colOff>
      <xdr:row>43</xdr:row>
      <xdr:rowOff>137478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1447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56515</xdr:rowOff>
    </xdr:from>
    <xdr:to>
      <xdr:col>11</xdr:col>
      <xdr:colOff>82550</xdr:colOff>
      <xdr:row>43</xdr:row>
      <xdr:rowOff>158115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168292</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107967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74613</xdr:rowOff>
    </xdr:from>
    <xdr:to>
      <xdr:col>23</xdr:col>
      <xdr:colOff>184150</xdr:colOff>
      <xdr:row>44</xdr:row>
      <xdr:rowOff>4763</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141940</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42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80645</xdr:rowOff>
    </xdr:from>
    <xdr:to>
      <xdr:col>19</xdr:col>
      <xdr:colOff>184150</xdr:colOff>
      <xdr:row>44</xdr:row>
      <xdr:rowOff>10795</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167022</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539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80645</xdr:rowOff>
    </xdr:from>
    <xdr:to>
      <xdr:col>15</xdr:col>
      <xdr:colOff>133350</xdr:colOff>
      <xdr:row>44</xdr:row>
      <xdr:rowOff>10795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167022</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86678</xdr:rowOff>
    </xdr:from>
    <xdr:to>
      <xdr:col>11</xdr:col>
      <xdr:colOff>82550</xdr:colOff>
      <xdr:row>44</xdr:row>
      <xdr:rowOff>16828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86678</xdr:rowOff>
    </xdr:from>
    <xdr:to>
      <xdr:col>7</xdr:col>
      <xdr:colOff>31750</xdr:colOff>
      <xdr:row>44</xdr:row>
      <xdr:rowOff>16828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からほぼ横ばいの比率になってる。今後、新庁舎の建設等大型の公共事業が予定されているため注意が必要な状況である。依然として自主財源が少ない状況なため産業の活性化等の取組を実施し自主財源の増加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99314</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10056622"/>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71391</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55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99314</xdr:rowOff>
    </xdr:from>
    <xdr:to>
      <xdr:col>24</xdr:col>
      <xdr:colOff>12700</xdr:colOff>
      <xdr:row>67</xdr:row>
      <xdr:rowOff>99314</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8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160274</xdr:rowOff>
    </xdr:from>
    <xdr:to>
      <xdr:col>23</xdr:col>
      <xdr:colOff>133350</xdr:colOff>
      <xdr:row>62</xdr:row>
      <xdr:rowOff>165100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114800" y="1079017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97045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55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117094</xdr:rowOff>
    </xdr:from>
    <xdr:to>
      <xdr:col>19</xdr:col>
      <xdr:colOff>133350</xdr:colOff>
      <xdr:row>62</xdr:row>
      <xdr:rowOff>160274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3225800" y="10404094"/>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32258</xdr:rowOff>
    </xdr:from>
    <xdr:to>
      <xdr:col>19</xdr:col>
      <xdr:colOff>184150</xdr:colOff>
      <xdr:row>62</xdr:row>
      <xdr:rowOff>133858</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144035</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20574</xdr:rowOff>
    </xdr:from>
    <xdr:to>
      <xdr:col>15</xdr:col>
      <xdr:colOff>82550</xdr:colOff>
      <xdr:row>60</xdr:row>
      <xdr:rowOff>117094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2336800" y="1030757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37084</xdr:rowOff>
    </xdr:from>
    <xdr:to>
      <xdr:col>15</xdr:col>
      <xdr:colOff>133350</xdr:colOff>
      <xdr:row>62</xdr:row>
      <xdr:rowOff>138684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123461</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20574</xdr:rowOff>
    </xdr:from>
    <xdr:to>
      <xdr:col>11</xdr:col>
      <xdr:colOff>31750</xdr:colOff>
      <xdr:row>62</xdr:row>
      <xdr:rowOff>5842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1447800" y="10307574"/>
          <a:ext cx="8890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107188</xdr:rowOff>
    </xdr:from>
    <xdr:to>
      <xdr:col>11</xdr:col>
      <xdr:colOff>82550</xdr:colOff>
      <xdr:row>62</xdr:row>
      <xdr:rowOff>37338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22115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10668</xdr:rowOff>
    </xdr:from>
    <xdr:to>
      <xdr:col>7</xdr:col>
      <xdr:colOff>31750</xdr:colOff>
      <xdr:row>61</xdr:row>
      <xdr:rowOff>112268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46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122445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2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86377</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109474</xdr:rowOff>
    </xdr:from>
    <xdr:to>
      <xdr:col>19</xdr:col>
      <xdr:colOff>184150</xdr:colOff>
      <xdr:row>63</xdr:row>
      <xdr:rowOff>39624</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24401</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0825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66294</xdr:rowOff>
    </xdr:from>
    <xdr:to>
      <xdr:col>15</xdr:col>
      <xdr:colOff>133350</xdr:colOff>
      <xdr:row>60</xdr:row>
      <xdr:rowOff>167894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6621</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012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141224</xdr:rowOff>
    </xdr:from>
    <xdr:to>
      <xdr:col>11</xdr:col>
      <xdr:colOff>82550</xdr:colOff>
      <xdr:row>60</xdr:row>
      <xdr:rowOff>71374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81551</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002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41419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[776,108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人件費、物件費及び維持補修費の合計額の人口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の金額が類似団体平均を上回っているのは、小規模離島という事情から住民サービスの大部分を町単独で実施していることが大きい。民間で実施可能な部分の指定管理を進めているが類似団体の平均値に近づけることは以前難しい状態で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89706</xdr:rowOff>
    </xdr:from>
    <xdr:to>
      <xdr:col>23</xdr:col>
      <xdr:colOff>133350</xdr:colOff>
      <xdr:row>89</xdr:row>
      <xdr:rowOff>72619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77156"/>
          <a:ext cx="0" cy="13545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44696</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30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72619</xdr:rowOff>
    </xdr:from>
    <xdr:to>
      <xdr:col>24</xdr:col>
      <xdr:colOff>12700</xdr:colOff>
      <xdr:row>89</xdr:row>
      <xdr:rowOff>72619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31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4633</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2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89706</xdr:rowOff>
    </xdr:from>
    <xdr:to>
      <xdr:col>24</xdr:col>
      <xdr:colOff>12700</xdr:colOff>
      <xdr:row>81</xdr:row>
      <xdr:rowOff>89706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7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28738</xdr:rowOff>
    </xdr:from>
    <xdr:to>
      <xdr:col>23</xdr:col>
      <xdr:colOff>133350</xdr:colOff>
      <xdr:row>85</xdr:row>
      <xdr:rowOff>61750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601988"/>
          <a:ext cx="838200" cy="3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73786</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3961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57259</xdr:rowOff>
    </xdr:from>
    <xdr:to>
      <xdr:col>23</xdr:col>
      <xdr:colOff>184150</xdr:colOff>
      <xdr:row>82</xdr:row>
      <xdr:rowOff>158859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1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87973</xdr:rowOff>
    </xdr:from>
    <xdr:to>
      <xdr:col>19</xdr:col>
      <xdr:colOff>133350</xdr:colOff>
      <xdr:row>85</xdr:row>
      <xdr:rowOff>28738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489773"/>
          <a:ext cx="889000" cy="11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56542</xdr:rowOff>
    </xdr:from>
    <xdr:to>
      <xdr:col>19</xdr:col>
      <xdr:colOff>184150</xdr:colOff>
      <xdr:row>82</xdr:row>
      <xdr:rowOff>158142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168319</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884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30849</xdr:rowOff>
    </xdr:from>
    <xdr:to>
      <xdr:col>15</xdr:col>
      <xdr:colOff>82550</xdr:colOff>
      <xdr:row>84</xdr:row>
      <xdr:rowOff>87973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432649"/>
          <a:ext cx="889000" cy="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41235</xdr:rowOff>
    </xdr:from>
    <xdr:to>
      <xdr:col>15</xdr:col>
      <xdr:colOff>133350</xdr:colOff>
      <xdr:row>82</xdr:row>
      <xdr:rowOff>142835</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153012</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6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30849</xdr:rowOff>
    </xdr:from>
    <xdr:to>
      <xdr:col>11</xdr:col>
      <xdr:colOff>31750</xdr:colOff>
      <xdr:row>84</xdr:row>
      <xdr:rowOff>127008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1447800" y="14432649"/>
          <a:ext cx="889000" cy="9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23006</xdr:rowOff>
    </xdr:from>
    <xdr:to>
      <xdr:col>11</xdr:col>
      <xdr:colOff>82550</xdr:colOff>
      <xdr:row>82</xdr:row>
      <xdr:rowOff>124606</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134783</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85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31548</xdr:rowOff>
    </xdr:from>
    <xdr:to>
      <xdr:col>7</xdr:col>
      <xdr:colOff>31750</xdr:colOff>
      <xdr:row>83</xdr:row>
      <xdr:rowOff>133148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26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143325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030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10950</xdr:rowOff>
    </xdr:from>
    <xdr:to>
      <xdr:col>23</xdr:col>
      <xdr:colOff>184150</xdr:colOff>
      <xdr:row>85</xdr:row>
      <xdr:rowOff>112550</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5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154477</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5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149388</xdr:rowOff>
    </xdr:from>
    <xdr:to>
      <xdr:col>19</xdr:col>
      <xdr:colOff>184150</xdr:colOff>
      <xdr:row>85</xdr:row>
      <xdr:rowOff>79538</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55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64315</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637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37173</xdr:rowOff>
    </xdr:from>
    <xdr:to>
      <xdr:col>15</xdr:col>
      <xdr:colOff>133350</xdr:colOff>
      <xdr:row>84</xdr:row>
      <xdr:rowOff>138773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43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123550</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52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151499</xdr:rowOff>
    </xdr:from>
    <xdr:to>
      <xdr:col>11</xdr:col>
      <xdr:colOff>82550</xdr:colOff>
      <xdr:row>84</xdr:row>
      <xdr:rowOff>81649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38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66426</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46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76208</xdr:rowOff>
    </xdr:from>
    <xdr:to>
      <xdr:col>7</xdr:col>
      <xdr:colOff>31750</xdr:colOff>
      <xdr:row>85</xdr:row>
      <xdr:rowOff>6358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47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162585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564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全国平均及び類似団体平均を大きく下回っている。今後は人事評価の見直等により、給与の適正化に努める。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93980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74139"/>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15239</xdr:rowOff>
    </xdr:from>
    <xdr:to>
      <xdr:col>81</xdr:col>
      <xdr:colOff>44450</xdr:colOff>
      <xdr:row>82</xdr:row>
      <xdr:rowOff>103716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4074139"/>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20338</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936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98213</xdr:rowOff>
    </xdr:from>
    <xdr:to>
      <xdr:col>77</xdr:col>
      <xdr:colOff>44450</xdr:colOff>
      <xdr:row>82</xdr:row>
      <xdr:rowOff>103716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3985663"/>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40216</xdr:rowOff>
    </xdr:from>
    <xdr:to>
      <xdr:col>77</xdr:col>
      <xdr:colOff>95250</xdr:colOff>
      <xdr:row>87</xdr:row>
      <xdr:rowOff>141816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98213</xdr:rowOff>
    </xdr:from>
    <xdr:to>
      <xdr:col>72</xdr:col>
      <xdr:colOff>203200</xdr:colOff>
      <xdr:row>82</xdr:row>
      <xdr:rowOff>111761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4401800" y="13985663"/>
          <a:ext cx="889000" cy="1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40216</xdr:rowOff>
    </xdr:from>
    <xdr:to>
      <xdr:col>73</xdr:col>
      <xdr:colOff>44450</xdr:colOff>
      <xdr:row>87</xdr:row>
      <xdr:rowOff>141816</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122343</xdr:rowOff>
    </xdr:from>
    <xdr:to>
      <xdr:col>68</xdr:col>
      <xdr:colOff>152400</xdr:colOff>
      <xdr:row>82</xdr:row>
      <xdr:rowOff>111761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009793"/>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16087</xdr:rowOff>
    </xdr:from>
    <xdr:to>
      <xdr:col>68</xdr:col>
      <xdr:colOff>203200</xdr:colOff>
      <xdr:row>87</xdr:row>
      <xdr:rowOff>117687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9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102464</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501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135889</xdr:rowOff>
    </xdr:from>
    <xdr:to>
      <xdr:col>81</xdr:col>
      <xdr:colOff>95250</xdr:colOff>
      <xdr:row>82</xdr:row>
      <xdr:rowOff>66039</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57166</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52916</xdr:rowOff>
    </xdr:from>
    <xdr:to>
      <xdr:col>77</xdr:col>
      <xdr:colOff>95250</xdr:colOff>
      <xdr:row>82</xdr:row>
      <xdr:rowOff>154516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164693</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3880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47413</xdr:rowOff>
    </xdr:from>
    <xdr:to>
      <xdr:col>73</xdr:col>
      <xdr:colOff>44450</xdr:colOff>
      <xdr:row>81</xdr:row>
      <xdr:rowOff>149013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393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159190</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370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60961</xdr:rowOff>
    </xdr:from>
    <xdr:to>
      <xdr:col>68</xdr:col>
      <xdr:colOff>203200</xdr:colOff>
      <xdr:row>82</xdr:row>
      <xdr:rowOff>162561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1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1288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388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71543</xdr:rowOff>
    </xdr:from>
    <xdr:to>
      <xdr:col>64</xdr:col>
      <xdr:colOff>152400</xdr:colOff>
      <xdr:row>82</xdr:row>
      <xdr:rowOff>1693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395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11870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372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類似団体平均を下回っている。島内のみでの人材の確保には限界があり、広域的な</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人材の確保を今後推進していく。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49771</xdr:rowOff>
    </xdr:from>
    <xdr:to>
      <xdr:col>81</xdr:col>
      <xdr:colOff>44450</xdr:colOff>
      <xdr:row>67</xdr:row>
      <xdr:rowOff>99796</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336771"/>
          <a:ext cx="0" cy="1250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71873</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55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99796</xdr:rowOff>
    </xdr:from>
    <xdr:to>
      <xdr:col>81</xdr:col>
      <xdr:colOff>133350</xdr:colOff>
      <xdr:row>67</xdr:row>
      <xdr:rowOff>99796</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58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136148</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1008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49771</xdr:rowOff>
    </xdr:from>
    <xdr:to>
      <xdr:col>81</xdr:col>
      <xdr:colOff>133350</xdr:colOff>
      <xdr:row>60</xdr:row>
      <xdr:rowOff>49771</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33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54572</xdr:rowOff>
    </xdr:from>
    <xdr:to>
      <xdr:col>81</xdr:col>
      <xdr:colOff>44450</xdr:colOff>
      <xdr:row>64</xdr:row>
      <xdr:rowOff>96800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1027372"/>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51325</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338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34798</xdr:rowOff>
    </xdr:from>
    <xdr:to>
      <xdr:col>81</xdr:col>
      <xdr:colOff>95250</xdr:colOff>
      <xdr:row>61</xdr:row>
      <xdr:rowOff>136398</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54572</xdr:rowOff>
    </xdr:from>
    <xdr:to>
      <xdr:col>77</xdr:col>
      <xdr:colOff>44450</xdr:colOff>
      <xdr:row>64</xdr:row>
      <xdr:rowOff>114897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5290800" y="1102737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27077</xdr:rowOff>
    </xdr:from>
    <xdr:to>
      <xdr:col>77</xdr:col>
      <xdr:colOff>95250</xdr:colOff>
      <xdr:row>61</xdr:row>
      <xdr:rowOff>128677</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138854</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254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32855</xdr:rowOff>
    </xdr:from>
    <xdr:to>
      <xdr:col>72</xdr:col>
      <xdr:colOff>203200</xdr:colOff>
      <xdr:row>64</xdr:row>
      <xdr:rowOff>114897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4401800" y="11005655"/>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17425</xdr:rowOff>
    </xdr:from>
    <xdr:to>
      <xdr:col>73</xdr:col>
      <xdr:colOff>44450</xdr:colOff>
      <xdr:row>61</xdr:row>
      <xdr:rowOff>119025</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129202</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24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32855</xdr:rowOff>
    </xdr:from>
    <xdr:to>
      <xdr:col>68</xdr:col>
      <xdr:colOff>152400</xdr:colOff>
      <xdr:row>64</xdr:row>
      <xdr:rowOff>102350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3512800" y="11005655"/>
          <a:ext cx="8890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7289</xdr:rowOff>
    </xdr:from>
    <xdr:to>
      <xdr:col>68</xdr:col>
      <xdr:colOff>203200</xdr:colOff>
      <xdr:row>61</xdr:row>
      <xdr:rowOff>108889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119066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23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103327</xdr:rowOff>
    </xdr:from>
    <xdr:to>
      <xdr:col>64</xdr:col>
      <xdr:colOff>152400</xdr:colOff>
      <xdr:row>62</xdr:row>
      <xdr:rowOff>33477</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5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43654</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33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46000</xdr:rowOff>
    </xdr:from>
    <xdr:to>
      <xdr:col>81</xdr:col>
      <xdr:colOff>95250</xdr:colOff>
      <xdr:row>64</xdr:row>
      <xdr:rowOff>147600</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101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18077</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9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3772</xdr:rowOff>
    </xdr:from>
    <xdr:to>
      <xdr:col>77</xdr:col>
      <xdr:colOff>95250</xdr:colOff>
      <xdr:row>64</xdr:row>
      <xdr:rowOff>105372</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97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90149</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1062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64097</xdr:rowOff>
    </xdr:from>
    <xdr:to>
      <xdr:col>73</xdr:col>
      <xdr:colOff>44450</xdr:colOff>
      <xdr:row>64</xdr:row>
      <xdr:rowOff>165697</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103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150474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112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153505</xdr:rowOff>
    </xdr:from>
    <xdr:to>
      <xdr:col>68</xdr:col>
      <xdr:colOff>203200</xdr:colOff>
      <xdr:row>64</xdr:row>
      <xdr:rowOff>83655</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95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68432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1041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51550</xdr:rowOff>
    </xdr:from>
    <xdr:to>
      <xdr:col>64</xdr:col>
      <xdr:colOff>152400</xdr:colOff>
      <xdr:row>64</xdr:row>
      <xdr:rowOff>153150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102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137927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111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前年度にくらべ</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ポイント悪化し今後も大型の公共事業が予定されているため増加が見込まれる。</a:t>
          </a:r>
          <a:r>
            <a:rPr lang="ja-JP" altLang="ja-JP" sz="1100" b="0" i="0" baseline="0">
              <a:solidFill>
                <a:schemeClr val="dk1"/>
              </a:solidFill>
              <a:effectLst/>
              <a:latin typeface="+mn-lt"/>
              <a:ea typeface="+mn-ea"/>
              <a:cs typeface="+mn-cs"/>
            </a:rPr>
            <a:t>緊急度・住民ニーズを的確に把握した事業の選択により、起債に大きく頼ることのない財政運営に努める。 </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公債費負担の状況グラフ枠">
          <a:extLst>
            <a:ext uri="{FF2B5EF4-FFF2-40B4-BE49-F238E27FC236}">
              <a16:creationId xmlns:a16="http://schemas.microsoft.com/office/drawing/2014/main" id="{00000000-0008-0000-0300-00006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132927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flipV="1">
          <a:off x="17018000" y="634153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105004</xdr:rowOff>
    </xdr:from>
    <xdr:ext cx="762000" cy="259045"/>
    <xdr:sp macro="" textlink="">
      <xdr:nvSpPr>
        <xdr:cNvPr id="368" name="公債費負担の状況最小値テキスト">
          <a:extLst>
            <a:ext uri="{FF2B5EF4-FFF2-40B4-BE49-F238E27FC236}">
              <a16:creationId xmlns:a16="http://schemas.microsoft.com/office/drawing/2014/main" id="{00000000-0008-0000-0300-000070010000}"/>
            </a:ext>
          </a:extLst>
        </xdr:cNvPr>
        <xdr:cNvSpPr txBox="1"/>
      </xdr:nvSpPr>
      <xdr:spPr>
        <a:xfrm>
          <a:off x="17106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132927</xdr:rowOff>
    </xdr:from>
    <xdr:to>
      <xdr:col>81</xdr:col>
      <xdr:colOff>133350</xdr:colOff>
      <xdr:row>44</xdr:row>
      <xdr:rowOff>132927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0" name="公債費負担の状況最大値テキスト">
          <a:extLst>
            <a:ext uri="{FF2B5EF4-FFF2-40B4-BE49-F238E27FC236}">
              <a16:creationId xmlns:a16="http://schemas.microsoft.com/office/drawing/2014/main" id="{00000000-0008-0000-0300-000072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159173</xdr:rowOff>
    </xdr:from>
    <xdr:to>
      <xdr:col>81</xdr:col>
      <xdr:colOff>44450</xdr:colOff>
      <xdr:row>41</xdr:row>
      <xdr:rowOff>60113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179800" y="7017173"/>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73" name="公債費負担の状況平均値テキスト">
          <a:extLst>
            <a:ext uri="{FF2B5EF4-FFF2-40B4-BE49-F238E27FC236}">
              <a16:creationId xmlns:a16="http://schemas.microsoft.com/office/drawing/2014/main" id="{00000000-0008-0000-0300-000075010000}"/>
            </a:ext>
          </a:extLst>
        </xdr:cNvPr>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102870</xdr:rowOff>
    </xdr:from>
    <xdr:to>
      <xdr:col>77</xdr:col>
      <xdr:colOff>44450</xdr:colOff>
      <xdr:row>40</xdr:row>
      <xdr:rowOff>159173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5290800" y="696087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102870</xdr:rowOff>
    </xdr:from>
    <xdr:to>
      <xdr:col>72</xdr:col>
      <xdr:colOff>203200</xdr:colOff>
      <xdr:row>40</xdr:row>
      <xdr:rowOff>159173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4401800" y="696087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124460</xdr:rowOff>
    </xdr:from>
    <xdr:to>
      <xdr:col>73</xdr:col>
      <xdr:colOff>44450</xdr:colOff>
      <xdr:row>41</xdr:row>
      <xdr:rowOff>54610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5240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39387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4909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159173</xdr:rowOff>
    </xdr:from>
    <xdr:to>
      <xdr:col>68</xdr:col>
      <xdr:colOff>152400</xdr:colOff>
      <xdr:row>41</xdr:row>
      <xdr:rowOff>68156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3512800" y="701717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9672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152840</xdr:rowOff>
    </xdr:from>
    <xdr:ext cx="762000" cy="259045"/>
    <xdr:sp macro="" textlink="">
      <xdr:nvSpPr>
        <xdr:cNvPr id="392" name="公債費負担の状況該当値テキスト">
          <a:extLst>
            <a:ext uri="{FF2B5EF4-FFF2-40B4-BE49-F238E27FC236}">
              <a16:creationId xmlns:a16="http://schemas.microsoft.com/office/drawing/2014/main" id="{00000000-0008-0000-0300-000088010000}"/>
            </a:ext>
          </a:extLst>
        </xdr:cNvPr>
        <xdr:cNvSpPr txBox="1"/>
      </xdr:nvSpPr>
      <xdr:spPr>
        <a:xfrm>
          <a:off x="17106900" y="701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108373</xdr:rowOff>
    </xdr:from>
    <xdr:to>
      <xdr:col>77</xdr:col>
      <xdr:colOff>95250</xdr:colOff>
      <xdr:row>41</xdr:row>
      <xdr:rowOff>38523</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129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23300</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705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52070</xdr:rowOff>
    </xdr:from>
    <xdr:to>
      <xdr:col>73</xdr:col>
      <xdr:colOff>44450</xdr:colOff>
      <xdr:row>40</xdr:row>
      <xdr:rowOff>153670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5240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108373</xdr:rowOff>
    </xdr:from>
    <xdr:to>
      <xdr:col>68</xdr:col>
      <xdr:colOff>203200</xdr:colOff>
      <xdr:row>41</xdr:row>
      <xdr:rowOff>38523</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4351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48700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3462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充当財源等が将来負担率を上回っている状況である。</a:t>
          </a:r>
          <a:endParaRPr lang="ja-JP" altLang="ja-JP" sz="1400">
            <a:effectLst/>
          </a:endParaRPr>
        </a:p>
        <a:p>
          <a:r>
            <a:rPr lang="ja-JP" altLang="ja-JP" sz="1100" b="0" i="0" baseline="0">
              <a:solidFill>
                <a:schemeClr val="dk1"/>
              </a:solidFill>
              <a:effectLst/>
              <a:latin typeface="+mn-lt"/>
              <a:ea typeface="+mn-ea"/>
              <a:cs typeface="+mn-cs"/>
            </a:rPr>
            <a:t>今後も後世への負担を少しでも軽減するよう、新規事業の実施等について総点検を図り、財政の健全化を図る。 </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23777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370667"/>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167304</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7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23777</xdr:rowOff>
    </xdr:from>
    <xdr:to>
      <xdr:col>81</xdr:col>
      <xdr:colOff>133350</xdr:colOff>
      <xdr:row>22</xdr:row>
      <xdr:rowOff>23777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7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1,716
1,706
28.90
4,315,356
3,885,404
228,320
1,653,952
2,502,802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人件費は</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ポイント減少しているが近年の退職者の有無によるものである。依然、</a:t>
          </a:r>
          <a:r>
            <a:rPr lang="en-US" altLang="ja-JP" sz="1100" b="0" i="0" baseline="0">
              <a:solidFill>
                <a:schemeClr val="dk1"/>
              </a:solidFill>
              <a:effectLst/>
              <a:latin typeface="+mn-lt"/>
              <a:ea typeface="+mn-ea"/>
              <a:cs typeface="+mn-cs"/>
            </a:rPr>
            <a:t>27.1</a:t>
          </a:r>
          <a:r>
            <a:rPr lang="ja-JP" altLang="ja-JP" sz="1100" b="0" i="0" baseline="0">
              <a:solidFill>
                <a:schemeClr val="dk1"/>
              </a:solidFill>
              <a:effectLst/>
              <a:latin typeface="+mn-lt"/>
              <a:ea typeface="+mn-ea"/>
              <a:cs typeface="+mn-cs"/>
            </a:rPr>
            <a:t>％と類似団体平均と比べて高い水準にある。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148607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0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xdr:rowOff>
    </xdr:from>
    <xdr:to>
      <xdr:col>24</xdr:col>
      <xdr:colOff>114300</xdr:colOff>
      <xdr:row>41</xdr:row>
      <xdr:rowOff>5080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130810</xdr:rowOff>
    </xdr:from>
    <xdr:to>
      <xdr:col>24</xdr:col>
      <xdr:colOff>25400</xdr:colOff>
      <xdr:row>37</xdr:row>
      <xdr:rowOff>54610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0301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60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114300</xdr:rowOff>
    </xdr:from>
    <xdr:to>
      <xdr:col>24</xdr:col>
      <xdr:colOff>76200</xdr:colOff>
      <xdr:row>36</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142240</xdr:rowOff>
    </xdr:from>
    <xdr:to>
      <xdr:col>19</xdr:col>
      <xdr:colOff>187325</xdr:colOff>
      <xdr:row>37</xdr:row>
      <xdr:rowOff>54610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144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142240</xdr:rowOff>
    </xdr:from>
    <xdr:to>
      <xdr:col>15</xdr:col>
      <xdr:colOff>98425</xdr:colOff>
      <xdr:row>37</xdr:row>
      <xdr:rowOff>31750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144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106680</xdr:rowOff>
    </xdr:from>
    <xdr:to>
      <xdr:col>15</xdr:col>
      <xdr:colOff>149225</xdr:colOff>
      <xdr:row>36</xdr:row>
      <xdr:rowOff>36830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47007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7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31750</xdr:rowOff>
    </xdr:from>
    <xdr:to>
      <xdr:col>11</xdr:col>
      <xdr:colOff>9525</xdr:colOff>
      <xdr:row>37</xdr:row>
      <xdr:rowOff>149860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7540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110490</xdr:rowOff>
    </xdr:from>
    <xdr:to>
      <xdr:col>11</xdr:col>
      <xdr:colOff>60325</xdr:colOff>
      <xdr:row>36</xdr:row>
      <xdr:rowOff>40640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80010</xdr:rowOff>
    </xdr:from>
    <xdr:to>
      <xdr:col>24</xdr:col>
      <xdr:colOff>76200</xdr:colOff>
      <xdr:row>37</xdr:row>
      <xdr:rowOff>10160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52087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3810</xdr:rowOff>
    </xdr:from>
    <xdr:to>
      <xdr:col>20</xdr:col>
      <xdr:colOff>38100</xdr:colOff>
      <xdr:row>37</xdr:row>
      <xdr:rowOff>105410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91440</xdr:rowOff>
    </xdr:from>
    <xdr:to>
      <xdr:col>15</xdr:col>
      <xdr:colOff>149225</xdr:colOff>
      <xdr:row>37</xdr:row>
      <xdr:rowOff>21590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6367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152400</xdr:rowOff>
    </xdr:from>
    <xdr:to>
      <xdr:col>11</xdr:col>
      <xdr:colOff>60325</xdr:colOff>
      <xdr:row>37</xdr:row>
      <xdr:rowOff>82550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67327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99060</xdr:rowOff>
    </xdr:from>
    <xdr:to>
      <xdr:col>6</xdr:col>
      <xdr:colOff>171450</xdr:colOff>
      <xdr:row>38</xdr:row>
      <xdr:rowOff>29210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13987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2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物件費が類似団体平均に比べ高いのは、類似団体平均と比較し、保有する施設数が多いためである。指定管理者制度の導入を進めるなど競争に伴うコスト削減効果が出てくるよう努める。 </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163576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387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78503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163576</xdr:rowOff>
    </xdr:from>
    <xdr:to>
      <xdr:col>82</xdr:col>
      <xdr:colOff>196850</xdr:colOff>
      <xdr:row>14</xdr:row>
      <xdr:rowOff>163576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46990</xdr:rowOff>
    </xdr:from>
    <xdr:to>
      <xdr:col>82</xdr:col>
      <xdr:colOff>107950</xdr:colOff>
      <xdr:row>19</xdr:row>
      <xdr:rowOff>83566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330454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81297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2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1270</xdr:rowOff>
    </xdr:from>
    <xdr:to>
      <xdr:col>78</xdr:col>
      <xdr:colOff>69850</xdr:colOff>
      <xdr:row>19</xdr:row>
      <xdr:rowOff>46990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3258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73914</xdr:rowOff>
    </xdr:from>
    <xdr:to>
      <xdr:col>78</xdr:col>
      <xdr:colOff>120650</xdr:colOff>
      <xdr:row>18</xdr:row>
      <xdr:rowOff>4064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14241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75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94996</xdr:rowOff>
    </xdr:from>
    <xdr:to>
      <xdr:col>73</xdr:col>
      <xdr:colOff>180975</xdr:colOff>
      <xdr:row>19</xdr:row>
      <xdr:rowOff>1270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1810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58420</xdr:rowOff>
    </xdr:from>
    <xdr:to>
      <xdr:col>69</xdr:col>
      <xdr:colOff>92075</xdr:colOff>
      <xdr:row>18</xdr:row>
      <xdr:rowOff>94996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1445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75963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66819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32766</xdr:rowOff>
    </xdr:from>
    <xdr:to>
      <xdr:col>82</xdr:col>
      <xdr:colOff>158750</xdr:colOff>
      <xdr:row>19</xdr:row>
      <xdr:rowOff>134366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29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4843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26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167640</xdr:rowOff>
    </xdr:from>
    <xdr:to>
      <xdr:col>78</xdr:col>
      <xdr:colOff>120650</xdr:colOff>
      <xdr:row>19</xdr:row>
      <xdr:rowOff>97790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82567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34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121920</xdr:rowOff>
    </xdr:from>
    <xdr:to>
      <xdr:col>74</xdr:col>
      <xdr:colOff>31750</xdr:colOff>
      <xdr:row>19</xdr:row>
      <xdr:rowOff>52070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36847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44196</xdr:rowOff>
    </xdr:from>
    <xdr:to>
      <xdr:col>69</xdr:col>
      <xdr:colOff>142875</xdr:colOff>
      <xdr:row>18</xdr:row>
      <xdr:rowOff>145796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13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130573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21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xdr:rowOff>
    </xdr:from>
    <xdr:to>
      <xdr:col>65</xdr:col>
      <xdr:colOff>53975</xdr:colOff>
      <xdr:row>18</xdr:row>
      <xdr:rowOff>109220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93997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扶助費に係る経常収支比率が類似団体平均本土や本島に比べ離島における住民サービスの格差是正や必要とする各種福祉施策については積極的に行政サービスの充実を図っていく。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60</xdr:row>
      <xdr:rowOff>159657</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37193</xdr:rowOff>
    </xdr:from>
    <xdr:to>
      <xdr:col>24</xdr:col>
      <xdr:colOff>25400</xdr:colOff>
      <xdr:row>54</xdr:row>
      <xdr:rowOff>159657</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124043"/>
          <a:ext cx="8382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40112</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69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45357</xdr:rowOff>
    </xdr:from>
    <xdr:to>
      <xdr:col>19</xdr:col>
      <xdr:colOff>187325</xdr:colOff>
      <xdr:row>54</xdr:row>
      <xdr:rowOff>159657</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3036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45357</xdr:rowOff>
    </xdr:from>
    <xdr:to>
      <xdr:col>15</xdr:col>
      <xdr:colOff>98425</xdr:colOff>
      <xdr:row>54</xdr:row>
      <xdr:rowOff>78015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303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78015</xdr:rowOff>
    </xdr:from>
    <xdr:to>
      <xdr:col>11</xdr:col>
      <xdr:colOff>9525</xdr:colOff>
      <xdr:row>54</xdr:row>
      <xdr:rowOff>110672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336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138084</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56442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157843</xdr:rowOff>
    </xdr:from>
    <xdr:to>
      <xdr:col>24</xdr:col>
      <xdr:colOff>76200</xdr:colOff>
      <xdr:row>53</xdr:row>
      <xdr:rowOff>87993</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66420</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108857</xdr:rowOff>
    </xdr:from>
    <xdr:to>
      <xdr:col>20</xdr:col>
      <xdr:colOff>38100</xdr:colOff>
      <xdr:row>55</xdr:row>
      <xdr:rowOff>39007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49184</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166007</xdr:rowOff>
    </xdr:from>
    <xdr:to>
      <xdr:col>15</xdr:col>
      <xdr:colOff>149225</xdr:colOff>
      <xdr:row>54</xdr:row>
      <xdr:rowOff>96157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106334</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27215</xdr:rowOff>
    </xdr:from>
    <xdr:to>
      <xdr:col>11</xdr:col>
      <xdr:colOff>60325</xdr:colOff>
      <xdr:row>54</xdr:row>
      <xdr:rowOff>128815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138992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199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類似団体と比べ低い数値となっている。今後も経費削減に努め、財政の健全化を図る。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59</xdr:row>
      <xdr:rowOff>156718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271000"/>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128795</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244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156718</xdr:rowOff>
    </xdr:from>
    <xdr:to>
      <xdr:col>82</xdr:col>
      <xdr:colOff>196850</xdr:colOff>
      <xdr:row>59</xdr:row>
      <xdr:rowOff>156718</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27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72136</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961390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71137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24130</xdr:rowOff>
    </xdr:from>
    <xdr:to>
      <xdr:col>78</xdr:col>
      <xdr:colOff>69850</xdr:colOff>
      <xdr:row>56</xdr:row>
      <xdr:rowOff>12700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94538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94488</xdr:rowOff>
    </xdr:from>
    <xdr:to>
      <xdr:col>78</xdr:col>
      <xdr:colOff>120650</xdr:colOff>
      <xdr:row>57</xdr:row>
      <xdr:rowOff>24638</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9415</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782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24130</xdr:rowOff>
    </xdr:from>
    <xdr:to>
      <xdr:col>73</xdr:col>
      <xdr:colOff>180975</xdr:colOff>
      <xdr:row>55</xdr:row>
      <xdr:rowOff>33274</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4538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112776</xdr:rowOff>
    </xdr:from>
    <xdr:to>
      <xdr:col>74</xdr:col>
      <xdr:colOff>31750</xdr:colOff>
      <xdr:row>57</xdr:row>
      <xdr:rowOff>42926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27703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33274</xdr:rowOff>
    </xdr:from>
    <xdr:to>
      <xdr:col>69</xdr:col>
      <xdr:colOff>92075</xdr:colOff>
      <xdr:row>56</xdr:row>
      <xdr:rowOff>49276</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463024"/>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85344</xdr:rowOff>
    </xdr:from>
    <xdr:to>
      <xdr:col>69</xdr:col>
      <xdr:colOff>142875</xdr:colOff>
      <xdr:row>57</xdr:row>
      <xdr:rowOff>15494</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271</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96537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21336</xdr:rowOff>
    </xdr:from>
    <xdr:to>
      <xdr:col>82</xdr:col>
      <xdr:colOff>158750</xdr:colOff>
      <xdr:row>56</xdr:row>
      <xdr:rowOff>122936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37863</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46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144780</xdr:rowOff>
    </xdr:from>
    <xdr:to>
      <xdr:col>74</xdr:col>
      <xdr:colOff>31750</xdr:colOff>
      <xdr:row>55</xdr:row>
      <xdr:rowOff>74930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85107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153924</xdr:rowOff>
    </xdr:from>
    <xdr:to>
      <xdr:col>69</xdr:col>
      <xdr:colOff>142875</xdr:colOff>
      <xdr:row>55</xdr:row>
      <xdr:rowOff>84074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4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94251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18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169926</xdr:rowOff>
    </xdr:from>
    <xdr:to>
      <xdr:col>65</xdr:col>
      <xdr:colOff>53975</xdr:colOff>
      <xdr:row>56</xdr:row>
      <xdr:rowOff>100076</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84853</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類似団体を大幅に下回っており、前年度より</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ポイント上がっている。</a:t>
          </a:r>
          <a:endParaRPr lang="ja-JP" altLang="ja-JP" sz="1400">
            <a:effectLst/>
          </a:endParaRPr>
        </a:p>
        <a:p>
          <a:r>
            <a:rPr kumimoji="1" lang="ja-JP" altLang="ja-JP" sz="1100">
              <a:solidFill>
                <a:schemeClr val="dk1"/>
              </a:solidFill>
              <a:effectLst/>
              <a:latin typeface="+mn-lt"/>
              <a:ea typeface="+mn-ea"/>
              <a:cs typeface="+mn-cs"/>
            </a:rPr>
            <a:t>社会福祉費に係る施策として、安心安全のまちづくりのための補助費等の経費は重要であることから、効果的な執行に努めていく。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5842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59968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51562</xdr:rowOff>
    </xdr:from>
    <xdr:to>
      <xdr:col>82</xdr:col>
      <xdr:colOff>107950</xdr:colOff>
      <xdr:row>33</xdr:row>
      <xdr:rowOff>170434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5709412"/>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51562</xdr:rowOff>
    </xdr:from>
    <xdr:to>
      <xdr:col>78</xdr:col>
      <xdr:colOff>69850</xdr:colOff>
      <xdr:row>33</xdr:row>
      <xdr:rowOff>124714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570941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140716</xdr:rowOff>
    </xdr:from>
    <xdr:to>
      <xdr:col>73</xdr:col>
      <xdr:colOff>180975</xdr:colOff>
      <xdr:row>33</xdr:row>
      <xdr:rowOff>124714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562711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104140</xdr:rowOff>
    </xdr:from>
    <xdr:to>
      <xdr:col>69</xdr:col>
      <xdr:colOff>92075</xdr:colOff>
      <xdr:row>32</xdr:row>
      <xdr:rowOff>140716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55905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119634</xdr:rowOff>
    </xdr:from>
    <xdr:to>
      <xdr:col>82</xdr:col>
      <xdr:colOff>158750</xdr:colOff>
      <xdr:row>34</xdr:row>
      <xdr:rowOff>49784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136161</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62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762</xdr:rowOff>
    </xdr:from>
    <xdr:to>
      <xdr:col>78</xdr:col>
      <xdr:colOff>120650</xdr:colOff>
      <xdr:row>33</xdr:row>
      <xdr:rowOff>102362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565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112539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427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73914</xdr:rowOff>
    </xdr:from>
    <xdr:to>
      <xdr:col>74</xdr:col>
      <xdr:colOff>31750</xdr:colOff>
      <xdr:row>34</xdr:row>
      <xdr:rowOff>4064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57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14241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50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89916</xdr:rowOff>
    </xdr:from>
    <xdr:to>
      <xdr:col>69</xdr:col>
      <xdr:colOff>142875</xdr:colOff>
      <xdr:row>33</xdr:row>
      <xdr:rowOff>20066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557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30243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34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53340</xdr:rowOff>
    </xdr:from>
    <xdr:to>
      <xdr:col>65</xdr:col>
      <xdr:colOff>53975</xdr:colOff>
      <xdr:row>32</xdr:row>
      <xdr:rowOff>154940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553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30</xdr:row>
      <xdr:rowOff>165117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30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ポイント増加しており今後も新規施設建設などが予定されているため増加が見込まれるが計画的な事業実施を行い急激な増加を起こさないよう努めていく。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54611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92711</xdr:rowOff>
    </xdr:from>
    <xdr:to>
      <xdr:col>24</xdr:col>
      <xdr:colOff>25400</xdr:colOff>
      <xdr:row>76</xdr:row>
      <xdr:rowOff>130811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12291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39370</xdr:rowOff>
    </xdr:from>
    <xdr:to>
      <xdr:col>19</xdr:col>
      <xdr:colOff>187325</xdr:colOff>
      <xdr:row>76</xdr:row>
      <xdr:rowOff>92711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0695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xdr:rowOff>
    </xdr:from>
    <xdr:to>
      <xdr:col>20</xdr:col>
      <xdr:colOff>38100</xdr:colOff>
      <xdr:row>76</xdr:row>
      <xdr:rowOff>113030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123207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16511</xdr:rowOff>
    </xdr:from>
    <xdr:to>
      <xdr:col>15</xdr:col>
      <xdr:colOff>98425</xdr:colOff>
      <xdr:row>76</xdr:row>
      <xdr:rowOff>39370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0467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116857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16511</xdr:rowOff>
    </xdr:from>
    <xdr:to>
      <xdr:col>11</xdr:col>
      <xdr:colOff>9525</xdr:colOff>
      <xdr:row>76</xdr:row>
      <xdr:rowOff>39370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0467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41911</xdr:rowOff>
    </xdr:from>
    <xdr:to>
      <xdr:col>11</xdr:col>
      <xdr:colOff>60325</xdr:colOff>
      <xdr:row>76</xdr:row>
      <xdr:rowOff>143511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128288</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113047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52088</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082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41911</xdr:rowOff>
    </xdr:from>
    <xdr:to>
      <xdr:col>20</xdr:col>
      <xdr:colOff>38100</xdr:colOff>
      <xdr:row>76</xdr:row>
      <xdr:rowOff>143511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128288</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158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160020</xdr:rowOff>
    </xdr:from>
    <xdr:to>
      <xdr:col>15</xdr:col>
      <xdr:colOff>149225</xdr:colOff>
      <xdr:row>76</xdr:row>
      <xdr:rowOff>90170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100347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137160</xdr:rowOff>
    </xdr:from>
    <xdr:to>
      <xdr:col>11</xdr:col>
      <xdr:colOff>60325</xdr:colOff>
      <xdr:row>76</xdr:row>
      <xdr:rowOff>67311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77487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160020</xdr:rowOff>
    </xdr:from>
    <xdr:to>
      <xdr:col>6</xdr:col>
      <xdr:colOff>171450</xdr:colOff>
      <xdr:row>76</xdr:row>
      <xdr:rowOff>90170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100347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ポイント減少し、類似団体と同程度の水準になっている。今後、予算の効率的な執行に努め経費抑制を図る。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45235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161289</xdr:rowOff>
    </xdr:from>
    <xdr:to>
      <xdr:col>82</xdr:col>
      <xdr:colOff>107950</xdr:colOff>
      <xdr:row>77</xdr:row>
      <xdr:rowOff>24130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1914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90188</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118111</xdr:rowOff>
    </xdr:from>
    <xdr:to>
      <xdr:col>82</xdr:col>
      <xdr:colOff>158750</xdr:colOff>
      <xdr:row>77</xdr:row>
      <xdr:rowOff>48261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115570</xdr:rowOff>
    </xdr:from>
    <xdr:to>
      <xdr:col>78</xdr:col>
      <xdr:colOff>69850</xdr:colOff>
      <xdr:row>77</xdr:row>
      <xdr:rowOff>24130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297432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114300</xdr:rowOff>
    </xdr:from>
    <xdr:to>
      <xdr:col>78</xdr:col>
      <xdr:colOff>120650</xdr:colOff>
      <xdr:row>77</xdr:row>
      <xdr:rowOff>44450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54627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62230</xdr:rowOff>
    </xdr:from>
    <xdr:to>
      <xdr:col>73</xdr:col>
      <xdr:colOff>180975</xdr:colOff>
      <xdr:row>75</xdr:row>
      <xdr:rowOff>115570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2920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62230</xdr:rowOff>
    </xdr:from>
    <xdr:to>
      <xdr:col>69</xdr:col>
      <xdr:colOff>92075</xdr:colOff>
      <xdr:row>76</xdr:row>
      <xdr:rowOff>127000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292098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58437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127016</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144780</xdr:rowOff>
    </xdr:from>
    <xdr:to>
      <xdr:col>78</xdr:col>
      <xdr:colOff>120650</xdr:colOff>
      <xdr:row>77</xdr:row>
      <xdr:rowOff>74930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59707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64770</xdr:rowOff>
    </xdr:from>
    <xdr:to>
      <xdr:col>74</xdr:col>
      <xdr:colOff>31750</xdr:colOff>
      <xdr:row>75</xdr:row>
      <xdr:rowOff>166370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11430</xdr:rowOff>
    </xdr:from>
    <xdr:to>
      <xdr:col>69</xdr:col>
      <xdr:colOff>142875</xdr:colOff>
      <xdr:row>75</xdr:row>
      <xdr:rowOff>113030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123207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162577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沖縄県与那国町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14647</xdr:rowOff>
    </xdr:from>
    <xdr:to>
      <xdr:col>29</xdr:col>
      <xdr:colOff>127000</xdr:colOff>
      <xdr:row>19</xdr:row>
      <xdr:rowOff>7764</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91122"/>
          <a:ext cx="0" cy="10218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151291</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8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7764</xdr:rowOff>
    </xdr:from>
    <xdr:to>
      <xdr:col>30</xdr:col>
      <xdr:colOff>25400</xdr:colOff>
      <xdr:row>19</xdr:row>
      <xdr:rowOff>7764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129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101024</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14647</xdr:rowOff>
    </xdr:from>
    <xdr:to>
      <xdr:col>30</xdr:col>
      <xdr:colOff>25400</xdr:colOff>
      <xdr:row>13</xdr:row>
      <xdr:rowOff>14647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91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122291</xdr:rowOff>
    </xdr:from>
    <xdr:to>
      <xdr:col>29</xdr:col>
      <xdr:colOff>127000</xdr:colOff>
      <xdr:row>16</xdr:row>
      <xdr:rowOff>137495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913116"/>
          <a:ext cx="647700" cy="15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100284</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62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128207</xdr:rowOff>
    </xdr:from>
    <xdr:to>
      <xdr:col>29</xdr:col>
      <xdr:colOff>177800</xdr:colOff>
      <xdr:row>18</xdr:row>
      <xdr:rowOff>58357</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90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137495</xdr:rowOff>
    </xdr:from>
    <xdr:to>
      <xdr:col>26</xdr:col>
      <xdr:colOff>50800</xdr:colOff>
      <xdr:row>17</xdr:row>
      <xdr:rowOff>6345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928320"/>
          <a:ext cx="698500" cy="40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135457</xdr:rowOff>
    </xdr:from>
    <xdr:to>
      <xdr:col>26</xdr:col>
      <xdr:colOff>101600</xdr:colOff>
      <xdr:row>18</xdr:row>
      <xdr:rowOff>65607</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97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50384</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84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171101</xdr:rowOff>
    </xdr:from>
    <xdr:to>
      <xdr:col>22</xdr:col>
      <xdr:colOff>114300</xdr:colOff>
      <xdr:row>17</xdr:row>
      <xdr:rowOff>6345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2961926"/>
          <a:ext cx="698500" cy="6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148399</xdr:rowOff>
    </xdr:from>
    <xdr:to>
      <xdr:col>22</xdr:col>
      <xdr:colOff>165100</xdr:colOff>
      <xdr:row>18</xdr:row>
      <xdr:rowOff>78549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1106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63326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9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41370</xdr:rowOff>
    </xdr:from>
    <xdr:to>
      <xdr:col>18</xdr:col>
      <xdr:colOff>177800</xdr:colOff>
      <xdr:row>16</xdr:row>
      <xdr:rowOff>171101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2832195"/>
          <a:ext cx="698500" cy="129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157938</xdr:rowOff>
    </xdr:from>
    <xdr:to>
      <xdr:col>19</xdr:col>
      <xdr:colOff>38100</xdr:colOff>
      <xdr:row>18</xdr:row>
      <xdr:rowOff>88088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20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72865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20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81993</xdr:rowOff>
    </xdr:from>
    <xdr:to>
      <xdr:col>15</xdr:col>
      <xdr:colOff>101600</xdr:colOff>
      <xdr:row>18</xdr:row>
      <xdr:rowOff>12143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42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168370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3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71491</xdr:rowOff>
    </xdr:from>
    <xdr:to>
      <xdr:col>29</xdr:col>
      <xdr:colOff>177800</xdr:colOff>
      <xdr:row>17</xdr:row>
      <xdr:rowOff>1641</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862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88018</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70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86695</xdr:rowOff>
    </xdr:from>
    <xdr:to>
      <xdr:col>26</xdr:col>
      <xdr:colOff>101600</xdr:colOff>
      <xdr:row>17</xdr:row>
      <xdr:rowOff>16845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877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27022</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64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126995</xdr:rowOff>
    </xdr:from>
    <xdr:to>
      <xdr:col>22</xdr:col>
      <xdr:colOff>165100</xdr:colOff>
      <xdr:row>17</xdr:row>
      <xdr:rowOff>57145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917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67322</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68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120301</xdr:rowOff>
    </xdr:from>
    <xdr:to>
      <xdr:col>19</xdr:col>
      <xdr:colOff>38100</xdr:colOff>
      <xdr:row>17</xdr:row>
      <xdr:rowOff>50451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911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60628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68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162020</xdr:rowOff>
    </xdr:from>
    <xdr:to>
      <xdr:col>15</xdr:col>
      <xdr:colOff>101600</xdr:colOff>
      <xdr:row>16</xdr:row>
      <xdr:rowOff>92170</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781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102347</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550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28245</xdr:rowOff>
    </xdr:from>
    <xdr:to>
      <xdr:col>29</xdr:col>
      <xdr:colOff>127000</xdr:colOff>
      <xdr:row>37</xdr:row>
      <xdr:rowOff>168544</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52795"/>
          <a:ext cx="0" cy="13404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140621</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65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168544</xdr:rowOff>
    </xdr:from>
    <xdr:to>
      <xdr:col>30</xdr:col>
      <xdr:colOff>25400</xdr:colOff>
      <xdr:row>37</xdr:row>
      <xdr:rowOff>168544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93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286072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9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28245</xdr:rowOff>
    </xdr:from>
    <xdr:to>
      <xdr:col>30</xdr:col>
      <xdr:colOff>25400</xdr:colOff>
      <xdr:row>33</xdr:row>
      <xdr:rowOff>28245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527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112012</xdr:rowOff>
    </xdr:from>
    <xdr:to>
      <xdr:col>29</xdr:col>
      <xdr:colOff>127000</xdr:colOff>
      <xdr:row>35</xdr:row>
      <xdr:rowOff>135344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722362"/>
          <a:ext cx="647700" cy="23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235614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8459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263537</xdr:rowOff>
    </xdr:from>
    <xdr:to>
      <xdr:col>29</xdr:col>
      <xdr:colOff>177800</xdr:colOff>
      <xdr:row>36</xdr:row>
      <xdr:rowOff>22237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738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112012</xdr:rowOff>
    </xdr:from>
    <xdr:to>
      <xdr:col>26</xdr:col>
      <xdr:colOff>50800</xdr:colOff>
      <xdr:row>35</xdr:row>
      <xdr:rowOff>272618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722362"/>
          <a:ext cx="698500" cy="160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292753</xdr:rowOff>
    </xdr:from>
    <xdr:to>
      <xdr:col>26</xdr:col>
      <xdr:colOff>101600</xdr:colOff>
      <xdr:row>36</xdr:row>
      <xdr:rowOff>51453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36230</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989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272618</xdr:rowOff>
    </xdr:from>
    <xdr:to>
      <xdr:col>22</xdr:col>
      <xdr:colOff>114300</xdr:colOff>
      <xdr:row>35</xdr:row>
      <xdr:rowOff>315809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882968"/>
          <a:ext cx="698500" cy="43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288394</xdr:rowOff>
    </xdr:from>
    <xdr:to>
      <xdr:col>22</xdr:col>
      <xdr:colOff>165100</xdr:colOff>
      <xdr:row>36</xdr:row>
      <xdr:rowOff>47094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31871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985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212116</xdr:rowOff>
    </xdr:from>
    <xdr:to>
      <xdr:col>18</xdr:col>
      <xdr:colOff>177800</xdr:colOff>
      <xdr:row>35</xdr:row>
      <xdr:rowOff>315809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822466"/>
          <a:ext cx="698500" cy="103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281856</xdr:rowOff>
    </xdr:from>
    <xdr:to>
      <xdr:col>19</xdr:col>
      <xdr:colOff>38100</xdr:colOff>
      <xdr:row>36</xdr:row>
      <xdr:rowOff>40556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25333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97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254828</xdr:rowOff>
    </xdr:from>
    <xdr:to>
      <xdr:col>15</xdr:col>
      <xdr:colOff>101600</xdr:colOff>
      <xdr:row>36</xdr:row>
      <xdr:rowOff>13528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65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341205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951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84544</xdr:rowOff>
    </xdr:from>
    <xdr:to>
      <xdr:col>29</xdr:col>
      <xdr:colOff>177800</xdr:colOff>
      <xdr:row>35</xdr:row>
      <xdr:rowOff>186144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694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272521</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53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61212</xdr:rowOff>
    </xdr:from>
    <xdr:to>
      <xdr:col>26</xdr:col>
      <xdr:colOff>101600</xdr:colOff>
      <xdr:row>35</xdr:row>
      <xdr:rowOff>162812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671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172989</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440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221818</xdr:rowOff>
    </xdr:from>
    <xdr:to>
      <xdr:col>22</xdr:col>
      <xdr:colOff>165100</xdr:colOff>
      <xdr:row>35</xdr:row>
      <xdr:rowOff>323418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32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333595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60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265009</xdr:rowOff>
    </xdr:from>
    <xdr:to>
      <xdr:col>19</xdr:col>
      <xdr:colOff>38100</xdr:colOff>
      <xdr:row>36</xdr:row>
      <xdr:rowOff>23709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875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33886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644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161316</xdr:rowOff>
    </xdr:from>
    <xdr:to>
      <xdr:col>15</xdr:col>
      <xdr:colOff>101600</xdr:colOff>
      <xdr:row>35</xdr:row>
      <xdr:rowOff>262916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71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273093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54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1,716
1,706
28.90
4,315,356
3,885,404
228,320
1,653,952
2,502,802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133208</xdr:rowOff>
    </xdr:from>
    <xdr:to>
      <xdr:col>24</xdr:col>
      <xdr:colOff>62865</xdr:colOff>
      <xdr:row>37</xdr:row>
      <xdr:rowOff>100459</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276708"/>
          <a:ext cx="1270" cy="1167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104286</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4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100459</xdr:rowOff>
    </xdr:from>
    <xdr:to>
      <xdr:col>24</xdr:col>
      <xdr:colOff>152400</xdr:colOff>
      <xdr:row>37</xdr:row>
      <xdr:rowOff>100459</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4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79885</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05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133208</xdr:rowOff>
    </xdr:from>
    <xdr:to>
      <xdr:col>24</xdr:col>
      <xdr:colOff>152400</xdr:colOff>
      <xdr:row>30</xdr:row>
      <xdr:rowOff>133208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276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75589</xdr:rowOff>
    </xdr:from>
    <xdr:to>
      <xdr:col>24</xdr:col>
      <xdr:colOff>63500</xdr:colOff>
      <xdr:row>34</xdr:row>
      <xdr:rowOff>81967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3797300" y="5904889"/>
          <a:ext cx="838200" cy="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16568</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88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38141</xdr:rowOff>
    </xdr:from>
    <xdr:to>
      <xdr:col>24</xdr:col>
      <xdr:colOff>114300</xdr:colOff>
      <xdr:row>36</xdr:row>
      <xdr:rowOff>139741</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21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75589</xdr:rowOff>
    </xdr:from>
    <xdr:to>
      <xdr:col>19</xdr:col>
      <xdr:colOff>177800</xdr:colOff>
      <xdr:row>34</xdr:row>
      <xdr:rowOff>125337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5904889"/>
          <a:ext cx="889000" cy="4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46541</xdr:rowOff>
    </xdr:from>
    <xdr:to>
      <xdr:col>20</xdr:col>
      <xdr:colOff>38100</xdr:colOff>
      <xdr:row>36</xdr:row>
      <xdr:rowOff>148141</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21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139268</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31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100927</xdr:rowOff>
    </xdr:from>
    <xdr:to>
      <xdr:col>15</xdr:col>
      <xdr:colOff>50800</xdr:colOff>
      <xdr:row>34</xdr:row>
      <xdr:rowOff>125337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5930227"/>
          <a:ext cx="889000" cy="2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57426</xdr:rowOff>
    </xdr:from>
    <xdr:to>
      <xdr:col>15</xdr:col>
      <xdr:colOff>101600</xdr:colOff>
      <xdr:row>36</xdr:row>
      <xdr:rowOff>159026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2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150153</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32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139618</xdr:rowOff>
    </xdr:from>
    <xdr:to>
      <xdr:col>10</xdr:col>
      <xdr:colOff>114300</xdr:colOff>
      <xdr:row>34</xdr:row>
      <xdr:rowOff>100927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5797468"/>
          <a:ext cx="889000" cy="13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65366</xdr:rowOff>
    </xdr:from>
    <xdr:to>
      <xdr:col>10</xdr:col>
      <xdr:colOff>165100</xdr:colOff>
      <xdr:row>36</xdr:row>
      <xdr:rowOff>166966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3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158093</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330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147467</xdr:rowOff>
    </xdr:from>
    <xdr:to>
      <xdr:col>6</xdr:col>
      <xdr:colOff>38100</xdr:colOff>
      <xdr:row>36</xdr:row>
      <xdr:rowOff>77617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4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68744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240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31167</xdr:rowOff>
    </xdr:from>
    <xdr:to>
      <xdr:col>24</xdr:col>
      <xdr:colOff>114300</xdr:colOff>
      <xdr:row>34</xdr:row>
      <xdr:rowOff>132767</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86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54044</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71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24789</xdr:rowOff>
    </xdr:from>
    <xdr:to>
      <xdr:col>20</xdr:col>
      <xdr:colOff>38100</xdr:colOff>
      <xdr:row>34</xdr:row>
      <xdr:rowOff>126389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585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142916</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629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74537</xdr:rowOff>
    </xdr:from>
    <xdr:to>
      <xdr:col>15</xdr:col>
      <xdr:colOff>101600</xdr:colOff>
      <xdr:row>35</xdr:row>
      <xdr:rowOff>4687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590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21214</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679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50127</xdr:rowOff>
    </xdr:from>
    <xdr:to>
      <xdr:col>10</xdr:col>
      <xdr:colOff>165100</xdr:colOff>
      <xdr:row>34</xdr:row>
      <xdr:rowOff>151727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587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168254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654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88818</xdr:rowOff>
    </xdr:from>
    <xdr:to>
      <xdr:col>6</xdr:col>
      <xdr:colOff>38100</xdr:colOff>
      <xdr:row>34</xdr:row>
      <xdr:rowOff>18968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574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35495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521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50957</xdr:rowOff>
    </xdr:from>
    <xdr:to>
      <xdr:col>24</xdr:col>
      <xdr:colOff>62865</xdr:colOff>
      <xdr:row>58</xdr:row>
      <xdr:rowOff>61630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23457"/>
          <a:ext cx="1270" cy="1382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65457</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1000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61630</xdr:rowOff>
    </xdr:from>
    <xdr:to>
      <xdr:col>24</xdr:col>
      <xdr:colOff>152400</xdr:colOff>
      <xdr:row>58</xdr:row>
      <xdr:rowOff>61630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100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169084</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398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50957</xdr:rowOff>
    </xdr:from>
    <xdr:to>
      <xdr:col>24</xdr:col>
      <xdr:colOff>152400</xdr:colOff>
      <xdr:row>50</xdr:row>
      <xdr:rowOff>50957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23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39665</xdr:rowOff>
    </xdr:from>
    <xdr:to>
      <xdr:col>24</xdr:col>
      <xdr:colOff>63500</xdr:colOff>
      <xdr:row>54</xdr:row>
      <xdr:rowOff>97100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297965"/>
          <a:ext cx="838200" cy="5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126632</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727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148205</xdr:rowOff>
    </xdr:from>
    <xdr:to>
      <xdr:col>24</xdr:col>
      <xdr:colOff>114300</xdr:colOff>
      <xdr:row>57</xdr:row>
      <xdr:rowOff>78355</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74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97100</xdr:rowOff>
    </xdr:from>
    <xdr:to>
      <xdr:col>19</xdr:col>
      <xdr:colOff>177800</xdr:colOff>
      <xdr:row>55</xdr:row>
      <xdr:rowOff>71431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355400"/>
          <a:ext cx="889000" cy="14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145142</xdr:rowOff>
    </xdr:from>
    <xdr:to>
      <xdr:col>20</xdr:col>
      <xdr:colOff>38100</xdr:colOff>
      <xdr:row>57</xdr:row>
      <xdr:rowOff>75292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74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66419</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5" y="9839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71431</xdr:rowOff>
    </xdr:from>
    <xdr:to>
      <xdr:col>15</xdr:col>
      <xdr:colOff>50800</xdr:colOff>
      <xdr:row>55</xdr:row>
      <xdr:rowOff>133890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501181"/>
          <a:ext cx="889000" cy="6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165906</xdr:rowOff>
    </xdr:from>
    <xdr:to>
      <xdr:col>15</xdr:col>
      <xdr:colOff>101600</xdr:colOff>
      <xdr:row>57</xdr:row>
      <xdr:rowOff>96056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76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87183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5" y="985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81108</xdr:rowOff>
    </xdr:from>
    <xdr:to>
      <xdr:col>10</xdr:col>
      <xdr:colOff>114300</xdr:colOff>
      <xdr:row>55</xdr:row>
      <xdr:rowOff>133890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1130300" y="9510858"/>
          <a:ext cx="889000" cy="5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10742</xdr:rowOff>
    </xdr:from>
    <xdr:to>
      <xdr:col>10</xdr:col>
      <xdr:colOff>165100</xdr:colOff>
      <xdr:row>57</xdr:row>
      <xdr:rowOff>112342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783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103469</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5" y="9876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120535</xdr:rowOff>
    </xdr:from>
    <xdr:to>
      <xdr:col>6</xdr:col>
      <xdr:colOff>38100</xdr:colOff>
      <xdr:row>56</xdr:row>
      <xdr:rowOff>50685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55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41812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5" y="9643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160315</xdr:rowOff>
    </xdr:from>
    <xdr:to>
      <xdr:col>24</xdr:col>
      <xdr:colOff>114300</xdr:colOff>
      <xdr:row>54</xdr:row>
      <xdr:rowOff>90465</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24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11742</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09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46300</xdr:rowOff>
    </xdr:from>
    <xdr:to>
      <xdr:col>20</xdr:col>
      <xdr:colOff>38100</xdr:colOff>
      <xdr:row>54</xdr:row>
      <xdr:rowOff>147900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30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164427</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907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20631</xdr:rowOff>
    </xdr:from>
    <xdr:to>
      <xdr:col>15</xdr:col>
      <xdr:colOff>101600</xdr:colOff>
      <xdr:row>55</xdr:row>
      <xdr:rowOff>122231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45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138758</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922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83090</xdr:rowOff>
    </xdr:from>
    <xdr:to>
      <xdr:col>10</xdr:col>
      <xdr:colOff>165100</xdr:colOff>
      <xdr:row>56</xdr:row>
      <xdr:rowOff>13240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5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29767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5" y="9288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30308</xdr:rowOff>
    </xdr:from>
    <xdr:to>
      <xdr:col>6</xdr:col>
      <xdr:colOff>38100</xdr:colOff>
      <xdr:row>55</xdr:row>
      <xdr:rowOff>131908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46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148435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5" y="923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103745</xdr:rowOff>
    </xdr:from>
    <xdr:to>
      <xdr:col>24</xdr:col>
      <xdr:colOff>62865</xdr:colOff>
      <xdr:row>79</xdr:row>
      <xdr:rowOff>86942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05245"/>
          <a:ext cx="1270" cy="1526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90769</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635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86942</xdr:rowOff>
    </xdr:from>
    <xdr:to>
      <xdr:col>24</xdr:col>
      <xdr:colOff>152400</xdr:colOff>
      <xdr:row>79</xdr:row>
      <xdr:rowOff>86942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63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50422</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8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103745</xdr:rowOff>
    </xdr:from>
    <xdr:to>
      <xdr:col>24</xdr:col>
      <xdr:colOff>152400</xdr:colOff>
      <xdr:row>70</xdr:row>
      <xdr:rowOff>103745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05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57274</xdr:rowOff>
    </xdr:from>
    <xdr:to>
      <xdr:col>24</xdr:col>
      <xdr:colOff>63500</xdr:colOff>
      <xdr:row>76</xdr:row>
      <xdr:rowOff>131389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087474"/>
          <a:ext cx="838200" cy="7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61563</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63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83136</xdr:rowOff>
    </xdr:from>
    <xdr:to>
      <xdr:col>24</xdr:col>
      <xdr:colOff>114300</xdr:colOff>
      <xdr:row>78</xdr:row>
      <xdr:rowOff>13286</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8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57274</xdr:rowOff>
    </xdr:from>
    <xdr:to>
      <xdr:col>19</xdr:col>
      <xdr:colOff>177800</xdr:colOff>
      <xdr:row>76</xdr:row>
      <xdr:rowOff>109541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087474"/>
          <a:ext cx="889000" cy="5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51034</xdr:rowOff>
    </xdr:from>
    <xdr:to>
      <xdr:col>20</xdr:col>
      <xdr:colOff>38100</xdr:colOff>
      <xdr:row>77</xdr:row>
      <xdr:rowOff>152634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5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143761</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34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109541</xdr:rowOff>
    </xdr:from>
    <xdr:to>
      <xdr:col>15</xdr:col>
      <xdr:colOff>50800</xdr:colOff>
      <xdr:row>77</xdr:row>
      <xdr:rowOff>132107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139741"/>
          <a:ext cx="889000" cy="19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11339</xdr:rowOff>
    </xdr:from>
    <xdr:to>
      <xdr:col>15</xdr:col>
      <xdr:colOff>101600</xdr:colOff>
      <xdr:row>77</xdr:row>
      <xdr:rowOff>112939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1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104066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30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132107</xdr:rowOff>
    </xdr:from>
    <xdr:to>
      <xdr:col>10</xdr:col>
      <xdr:colOff>114300</xdr:colOff>
      <xdr:row>78</xdr:row>
      <xdr:rowOff>57992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33757"/>
          <a:ext cx="889000" cy="9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72245</xdr:rowOff>
    </xdr:from>
    <xdr:to>
      <xdr:col>10</xdr:col>
      <xdr:colOff>165100</xdr:colOff>
      <xdr:row>78</xdr:row>
      <xdr:rowOff>2395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7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18922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04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93652</xdr:rowOff>
    </xdr:from>
    <xdr:to>
      <xdr:col>6</xdr:col>
      <xdr:colOff>38100</xdr:colOff>
      <xdr:row>78</xdr:row>
      <xdr:rowOff>23802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9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40329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07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80589</xdr:rowOff>
    </xdr:from>
    <xdr:to>
      <xdr:col>24</xdr:col>
      <xdr:colOff>114300</xdr:colOff>
      <xdr:row>77</xdr:row>
      <xdr:rowOff>10739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1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103466</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96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6474</xdr:rowOff>
    </xdr:from>
    <xdr:to>
      <xdr:col>20</xdr:col>
      <xdr:colOff>38100</xdr:colOff>
      <xdr:row>76</xdr:row>
      <xdr:rowOff>108074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03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124600</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81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58741</xdr:rowOff>
    </xdr:from>
    <xdr:to>
      <xdr:col>15</xdr:col>
      <xdr:colOff>101600</xdr:colOff>
      <xdr:row>76</xdr:row>
      <xdr:rowOff>160341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08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5418</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86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81307</xdr:rowOff>
    </xdr:from>
    <xdr:to>
      <xdr:col>10</xdr:col>
      <xdr:colOff>165100</xdr:colOff>
      <xdr:row>78</xdr:row>
      <xdr:rowOff>11457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8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2584</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3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7192</xdr:rowOff>
    </xdr:from>
    <xdr:to>
      <xdr:col>6</xdr:col>
      <xdr:colOff>38100</xdr:colOff>
      <xdr:row>78</xdr:row>
      <xdr:rowOff>108792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8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99919</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47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94374</xdr:rowOff>
    </xdr:from>
    <xdr:to>
      <xdr:col>24</xdr:col>
      <xdr:colOff>62865</xdr:colOff>
      <xdr:row>99</xdr:row>
      <xdr:rowOff>11392</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24874"/>
          <a:ext cx="1270" cy="146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15219</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98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11392</xdr:rowOff>
    </xdr:from>
    <xdr:to>
      <xdr:col>24</xdr:col>
      <xdr:colOff>152400</xdr:colOff>
      <xdr:row>99</xdr:row>
      <xdr:rowOff>11392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984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41051</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00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94374</xdr:rowOff>
    </xdr:from>
    <xdr:to>
      <xdr:col>24</xdr:col>
      <xdr:colOff>152400</xdr:colOff>
      <xdr:row>90</xdr:row>
      <xdr:rowOff>94374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2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13005</xdr:rowOff>
    </xdr:from>
    <xdr:to>
      <xdr:col>24</xdr:col>
      <xdr:colOff>63500</xdr:colOff>
      <xdr:row>97</xdr:row>
      <xdr:rowOff>18656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643655"/>
          <a:ext cx="838200" cy="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56342</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44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33465</xdr:rowOff>
    </xdr:from>
    <xdr:to>
      <xdr:col>24</xdr:col>
      <xdr:colOff>114300</xdr:colOff>
      <xdr:row>96</xdr:row>
      <xdr:rowOff>135065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149695</xdr:rowOff>
    </xdr:from>
    <xdr:to>
      <xdr:col>19</xdr:col>
      <xdr:colOff>177800</xdr:colOff>
      <xdr:row>97</xdr:row>
      <xdr:rowOff>18656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908300" y="16608895"/>
          <a:ext cx="889000" cy="4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104178</xdr:rowOff>
    </xdr:from>
    <xdr:to>
      <xdr:col>20</xdr:col>
      <xdr:colOff>38100</xdr:colOff>
      <xdr:row>97</xdr:row>
      <xdr:rowOff>34328</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50855</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33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149695</xdr:rowOff>
    </xdr:from>
    <xdr:to>
      <xdr:col>15</xdr:col>
      <xdr:colOff>50800</xdr:colOff>
      <xdr:row>97</xdr:row>
      <xdr:rowOff>2387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608895"/>
          <a:ext cx="889000" cy="2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112446</xdr:rowOff>
    </xdr:from>
    <xdr:to>
      <xdr:col>15</xdr:col>
      <xdr:colOff>101600</xdr:colOff>
      <xdr:row>97</xdr:row>
      <xdr:rowOff>42596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33723</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6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40717</xdr:rowOff>
    </xdr:from>
    <xdr:to>
      <xdr:col>10</xdr:col>
      <xdr:colOff>114300</xdr:colOff>
      <xdr:row>97</xdr:row>
      <xdr:rowOff>2387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1130300" y="16499917"/>
          <a:ext cx="889000" cy="13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58026</xdr:rowOff>
    </xdr:from>
    <xdr:to>
      <xdr:col>10</xdr:col>
      <xdr:colOff>165100</xdr:colOff>
      <xdr:row>96</xdr:row>
      <xdr:rowOff>159626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4703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99758</xdr:rowOff>
    </xdr:from>
    <xdr:to>
      <xdr:col>6</xdr:col>
      <xdr:colOff>38100</xdr:colOff>
      <xdr:row>97</xdr:row>
      <xdr:rowOff>29908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5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21035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65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133655</xdr:rowOff>
    </xdr:from>
    <xdr:to>
      <xdr:col>24</xdr:col>
      <xdr:colOff>114300</xdr:colOff>
      <xdr:row>97</xdr:row>
      <xdr:rowOff>63805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59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112082</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57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139306</xdr:rowOff>
    </xdr:from>
    <xdr:to>
      <xdr:col>20</xdr:col>
      <xdr:colOff>38100</xdr:colOff>
      <xdr:row>97</xdr:row>
      <xdr:rowOff>69456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59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60583</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69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98895</xdr:rowOff>
    </xdr:from>
    <xdr:to>
      <xdr:col>15</xdr:col>
      <xdr:colOff>101600</xdr:colOff>
      <xdr:row>97</xdr:row>
      <xdr:rowOff>29045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5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45572</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33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123037</xdr:rowOff>
    </xdr:from>
    <xdr:to>
      <xdr:col>10</xdr:col>
      <xdr:colOff>165100</xdr:colOff>
      <xdr:row>97</xdr:row>
      <xdr:rowOff>53187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58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44314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67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161367</xdr:rowOff>
    </xdr:from>
    <xdr:to>
      <xdr:col>6</xdr:col>
      <xdr:colOff>38100</xdr:colOff>
      <xdr:row>96</xdr:row>
      <xdr:rowOff>91517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44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108044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22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147960</xdr:rowOff>
    </xdr:from>
    <xdr:to>
      <xdr:col>54</xdr:col>
      <xdr:colOff>189865</xdr:colOff>
      <xdr:row>37</xdr:row>
      <xdr:rowOff>140999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120010"/>
          <a:ext cx="1270" cy="136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144826</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48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140999</xdr:rowOff>
    </xdr:from>
    <xdr:to>
      <xdr:col>55</xdr:col>
      <xdr:colOff>88900</xdr:colOff>
      <xdr:row>37</xdr:row>
      <xdr:rowOff>140999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8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94637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489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147960</xdr:rowOff>
    </xdr:from>
    <xdr:to>
      <xdr:col>55</xdr:col>
      <xdr:colOff>88900</xdr:colOff>
      <xdr:row>29</xdr:row>
      <xdr:rowOff>147960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12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35047</xdr:rowOff>
    </xdr:from>
    <xdr:to>
      <xdr:col>55</xdr:col>
      <xdr:colOff>0</xdr:colOff>
      <xdr:row>34</xdr:row>
      <xdr:rowOff>151419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639300" y="5864347"/>
          <a:ext cx="838200" cy="11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131152</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131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152725</xdr:rowOff>
    </xdr:from>
    <xdr:to>
      <xdr:col>55</xdr:col>
      <xdr:colOff>50800</xdr:colOff>
      <xdr:row>36</xdr:row>
      <xdr:rowOff>82875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15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35047</xdr:rowOff>
    </xdr:from>
    <xdr:to>
      <xdr:col>50</xdr:col>
      <xdr:colOff>114300</xdr:colOff>
      <xdr:row>35</xdr:row>
      <xdr:rowOff>34891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5864347"/>
          <a:ext cx="889000" cy="17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120462</xdr:rowOff>
    </xdr:from>
    <xdr:to>
      <xdr:col>50</xdr:col>
      <xdr:colOff>165100</xdr:colOff>
      <xdr:row>36</xdr:row>
      <xdr:rowOff>50612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12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41739</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213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34891</xdr:rowOff>
    </xdr:from>
    <xdr:to>
      <xdr:col>45</xdr:col>
      <xdr:colOff>177800</xdr:colOff>
      <xdr:row>35</xdr:row>
      <xdr:rowOff>98472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035641"/>
          <a:ext cx="889000" cy="6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139535</xdr:rowOff>
    </xdr:from>
    <xdr:to>
      <xdr:col>46</xdr:col>
      <xdr:colOff>38100</xdr:colOff>
      <xdr:row>36</xdr:row>
      <xdr:rowOff>69685</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1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60812</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233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98472</xdr:rowOff>
    </xdr:from>
    <xdr:to>
      <xdr:col>41</xdr:col>
      <xdr:colOff>50800</xdr:colOff>
      <xdr:row>35</xdr:row>
      <xdr:rowOff>129413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099222"/>
          <a:ext cx="889000" cy="3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6162</xdr:rowOff>
    </xdr:from>
    <xdr:to>
      <xdr:col>41</xdr:col>
      <xdr:colOff>101600</xdr:colOff>
      <xdr:row>36</xdr:row>
      <xdr:rowOff>107762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98889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271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26347</xdr:rowOff>
    </xdr:from>
    <xdr:to>
      <xdr:col>36</xdr:col>
      <xdr:colOff>165100</xdr:colOff>
      <xdr:row>35</xdr:row>
      <xdr:rowOff>127947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02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144474</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580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100619</xdr:rowOff>
    </xdr:from>
    <xdr:to>
      <xdr:col>55</xdr:col>
      <xdr:colOff>50800</xdr:colOff>
      <xdr:row>35</xdr:row>
      <xdr:rowOff>30769</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92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123496</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781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155697</xdr:rowOff>
    </xdr:from>
    <xdr:to>
      <xdr:col>50</xdr:col>
      <xdr:colOff>165100</xdr:colOff>
      <xdr:row>34</xdr:row>
      <xdr:rowOff>85847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581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102374</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558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155541</xdr:rowOff>
    </xdr:from>
    <xdr:to>
      <xdr:col>46</xdr:col>
      <xdr:colOff>38100</xdr:colOff>
      <xdr:row>35</xdr:row>
      <xdr:rowOff>85691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598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102218</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576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47672</xdr:rowOff>
    </xdr:from>
    <xdr:to>
      <xdr:col>41</xdr:col>
      <xdr:colOff>101600</xdr:colOff>
      <xdr:row>35</xdr:row>
      <xdr:rowOff>149272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04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165799</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582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78613</xdr:rowOff>
    </xdr:from>
    <xdr:to>
      <xdr:col>36</xdr:col>
      <xdr:colOff>165100</xdr:colOff>
      <xdr:row>36</xdr:row>
      <xdr:rowOff>8763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07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171340</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6172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56243</xdr:rowOff>
    </xdr:from>
    <xdr:to>
      <xdr:col>54</xdr:col>
      <xdr:colOff>189865</xdr:colOff>
      <xdr:row>58</xdr:row>
      <xdr:rowOff>2834</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800193"/>
          <a:ext cx="1270" cy="114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6661</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995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2834</xdr:rowOff>
    </xdr:from>
    <xdr:to>
      <xdr:col>55</xdr:col>
      <xdr:colOff>88900</xdr:colOff>
      <xdr:row>58</xdr:row>
      <xdr:rowOff>2834</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9946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2920</xdr:rowOff>
    </xdr:from>
    <xdr:ext cx="690189"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75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56243</xdr:rowOff>
    </xdr:from>
    <xdr:to>
      <xdr:col>55</xdr:col>
      <xdr:colOff>88900</xdr:colOff>
      <xdr:row>51</xdr:row>
      <xdr:rowOff>56243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800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148034</xdr:rowOff>
    </xdr:from>
    <xdr:to>
      <xdr:col>55</xdr:col>
      <xdr:colOff>0</xdr:colOff>
      <xdr:row>56</xdr:row>
      <xdr:rowOff>103801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577784"/>
          <a:ext cx="838200" cy="12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144918</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746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166491</xdr:rowOff>
    </xdr:from>
    <xdr:to>
      <xdr:col>55</xdr:col>
      <xdr:colOff>50800</xdr:colOff>
      <xdr:row>57</xdr:row>
      <xdr:rowOff>96641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76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103801</xdr:rowOff>
    </xdr:from>
    <xdr:to>
      <xdr:col>50</xdr:col>
      <xdr:colOff>114300</xdr:colOff>
      <xdr:row>57</xdr:row>
      <xdr:rowOff>97341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705001"/>
          <a:ext cx="889000" cy="16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15625</xdr:rowOff>
    </xdr:from>
    <xdr:to>
      <xdr:col>50</xdr:col>
      <xdr:colOff>165100</xdr:colOff>
      <xdr:row>57</xdr:row>
      <xdr:rowOff>117225</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108352</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88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25065</xdr:rowOff>
    </xdr:from>
    <xdr:to>
      <xdr:col>45</xdr:col>
      <xdr:colOff>177800</xdr:colOff>
      <xdr:row>57</xdr:row>
      <xdr:rowOff>97341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9797715"/>
          <a:ext cx="889000" cy="7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164389</xdr:rowOff>
    </xdr:from>
    <xdr:to>
      <xdr:col>46</xdr:col>
      <xdr:colOff>38100</xdr:colOff>
      <xdr:row>57</xdr:row>
      <xdr:rowOff>94539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111066</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95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7096</xdr:rowOff>
    </xdr:from>
    <xdr:to>
      <xdr:col>41</xdr:col>
      <xdr:colOff>50800</xdr:colOff>
      <xdr:row>57</xdr:row>
      <xdr:rowOff>25065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8922496"/>
          <a:ext cx="889000" cy="87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10037</xdr:rowOff>
    </xdr:from>
    <xdr:to>
      <xdr:col>41</xdr:col>
      <xdr:colOff>101600</xdr:colOff>
      <xdr:row>57</xdr:row>
      <xdr:rowOff>111637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102764</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987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152957</xdr:rowOff>
    </xdr:from>
    <xdr:to>
      <xdr:col>36</xdr:col>
      <xdr:colOff>165100</xdr:colOff>
      <xdr:row>57</xdr:row>
      <xdr:rowOff>83107</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7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74234</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84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97234</xdr:rowOff>
    </xdr:from>
    <xdr:to>
      <xdr:col>55</xdr:col>
      <xdr:colOff>50800</xdr:colOff>
      <xdr:row>56</xdr:row>
      <xdr:rowOff>27384</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52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120111</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378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53001</xdr:rowOff>
    </xdr:from>
    <xdr:to>
      <xdr:col>50</xdr:col>
      <xdr:colOff>165100</xdr:colOff>
      <xdr:row>56</xdr:row>
      <xdr:rowOff>154601</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65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171128</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39795" y="9429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46541</xdr:rowOff>
    </xdr:from>
    <xdr:to>
      <xdr:col>46</xdr:col>
      <xdr:colOff>38100</xdr:colOff>
      <xdr:row>57</xdr:row>
      <xdr:rowOff>148141</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81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139268</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991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145715</xdr:rowOff>
    </xdr:from>
    <xdr:to>
      <xdr:col>41</xdr:col>
      <xdr:colOff>101600</xdr:colOff>
      <xdr:row>57</xdr:row>
      <xdr:rowOff>75865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74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92392</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9522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127746</xdr:rowOff>
    </xdr:from>
    <xdr:to>
      <xdr:col>36</xdr:col>
      <xdr:colOff>165100</xdr:colOff>
      <xdr:row>52</xdr:row>
      <xdr:rowOff>57896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887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50</xdr:row>
      <xdr:rowOff>74423</xdr:rowOff>
    </xdr:from>
    <xdr:ext cx="690189"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627205" y="86469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85685</xdr:rowOff>
    </xdr:from>
    <xdr:to>
      <xdr:col>54</xdr:col>
      <xdr:colOff>189865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258635"/>
          <a:ext cx="1270" cy="1330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32362</xdr:rowOff>
    </xdr:from>
    <xdr:ext cx="690189"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20338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85685</xdr:rowOff>
    </xdr:from>
    <xdr:to>
      <xdr:col>55</xdr:col>
      <xdr:colOff>88900</xdr:colOff>
      <xdr:row>71</xdr:row>
      <xdr:rowOff>85685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25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169915</xdr:rowOff>
    </xdr:from>
    <xdr:to>
      <xdr:col>55</xdr:col>
      <xdr:colOff>0</xdr:colOff>
      <xdr:row>77</xdr:row>
      <xdr:rowOff>35998</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9639300" y="13028665"/>
          <a:ext cx="838200" cy="208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49599</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422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71172</xdr:rowOff>
    </xdr:from>
    <xdr:to>
      <xdr:col>55</xdr:col>
      <xdr:colOff>50800</xdr:colOff>
      <xdr:row>79</xdr:row>
      <xdr:rowOff>1322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35998</xdr:rowOff>
    </xdr:from>
    <xdr:to>
      <xdr:col>50</xdr:col>
      <xdr:colOff>114300</xdr:colOff>
      <xdr:row>78</xdr:row>
      <xdr:rowOff>166167</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8750300" y="13237648"/>
          <a:ext cx="889000" cy="30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97365</xdr:rowOff>
    </xdr:from>
    <xdr:to>
      <xdr:col>50</xdr:col>
      <xdr:colOff>165100</xdr:colOff>
      <xdr:row>79</xdr:row>
      <xdr:rowOff>27515</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18642</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56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168703</xdr:rowOff>
    </xdr:from>
    <xdr:to>
      <xdr:col>45</xdr:col>
      <xdr:colOff>177800</xdr:colOff>
      <xdr:row>78</xdr:row>
      <xdr:rowOff>166167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7861300" y="13370353"/>
          <a:ext cx="889000" cy="16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33187</xdr:rowOff>
    </xdr:from>
    <xdr:to>
      <xdr:col>46</xdr:col>
      <xdr:colOff>38100</xdr:colOff>
      <xdr:row>78</xdr:row>
      <xdr:rowOff>134787</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151314</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50795" y="1318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110229</xdr:rowOff>
    </xdr:from>
    <xdr:to>
      <xdr:col>41</xdr:col>
      <xdr:colOff>50800</xdr:colOff>
      <xdr:row>77</xdr:row>
      <xdr:rowOff>168703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972300" y="13311879"/>
          <a:ext cx="889000" cy="5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76558</xdr:rowOff>
    </xdr:from>
    <xdr:to>
      <xdr:col>41</xdr:col>
      <xdr:colOff>101600</xdr:colOff>
      <xdr:row>79</xdr:row>
      <xdr:rowOff>6708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169285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8493</xdr:rowOff>
    </xdr:from>
    <xdr:to>
      <xdr:col>36</xdr:col>
      <xdr:colOff>165100</xdr:colOff>
      <xdr:row>78</xdr:row>
      <xdr:rowOff>110093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101220</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672795" y="1347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119114</xdr:rowOff>
    </xdr:from>
    <xdr:to>
      <xdr:col>55</xdr:col>
      <xdr:colOff>50800</xdr:colOff>
      <xdr:row>76</xdr:row>
      <xdr:rowOff>49265</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29778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141991</xdr:rowOff>
    </xdr:from>
    <xdr:ext cx="599010"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2829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156648</xdr:rowOff>
    </xdr:from>
    <xdr:to>
      <xdr:col>50</xdr:col>
      <xdr:colOff>165100</xdr:colOff>
      <xdr:row>77</xdr:row>
      <xdr:rowOff>86798</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18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103325</xdr:rowOff>
    </xdr:from>
    <xdr:ext cx="59901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39795" y="12962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115367</xdr:rowOff>
    </xdr:from>
    <xdr:to>
      <xdr:col>46</xdr:col>
      <xdr:colOff>38100</xdr:colOff>
      <xdr:row>79</xdr:row>
      <xdr:rowOff>45517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48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36644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58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117903</xdr:rowOff>
    </xdr:from>
    <xdr:to>
      <xdr:col>41</xdr:col>
      <xdr:colOff>101600</xdr:colOff>
      <xdr:row>78</xdr:row>
      <xdr:rowOff>48053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31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64580</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61795" y="1309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59429</xdr:rowOff>
    </xdr:from>
    <xdr:to>
      <xdr:col>36</xdr:col>
      <xdr:colOff>165100</xdr:colOff>
      <xdr:row>77</xdr:row>
      <xdr:rowOff>161029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26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6106</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672795" y="13036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57420</xdr:rowOff>
    </xdr:from>
    <xdr:to>
      <xdr:col>54</xdr:col>
      <xdr:colOff>189865</xdr:colOff>
      <xdr:row>99</xdr:row>
      <xdr:rowOff>35074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487920"/>
          <a:ext cx="1270" cy="152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38901</xdr:rowOff>
    </xdr:from>
    <xdr:ext cx="534377"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70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35074</xdr:rowOff>
    </xdr:from>
    <xdr:to>
      <xdr:col>55</xdr:col>
      <xdr:colOff>88900</xdr:colOff>
      <xdr:row>99</xdr:row>
      <xdr:rowOff>35074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700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4097</xdr:rowOff>
    </xdr:from>
    <xdr:ext cx="690189"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2631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57420</xdr:rowOff>
    </xdr:from>
    <xdr:to>
      <xdr:col>55</xdr:col>
      <xdr:colOff>88900</xdr:colOff>
      <xdr:row>90</xdr:row>
      <xdr:rowOff>57420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48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80294</xdr:rowOff>
    </xdr:from>
    <xdr:to>
      <xdr:col>55</xdr:col>
      <xdr:colOff>0</xdr:colOff>
      <xdr:row>98</xdr:row>
      <xdr:rowOff>86751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882394"/>
          <a:ext cx="838200" cy="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15496</xdr:rowOff>
    </xdr:from>
    <xdr:ext cx="599010"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817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37069</xdr:rowOff>
    </xdr:from>
    <xdr:to>
      <xdr:col>55</xdr:col>
      <xdr:colOff>50800</xdr:colOff>
      <xdr:row>98</xdr:row>
      <xdr:rowOff>138669</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83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86751</xdr:rowOff>
    </xdr:from>
    <xdr:to>
      <xdr:col>50</xdr:col>
      <xdr:colOff>114300</xdr:colOff>
      <xdr:row>98</xdr:row>
      <xdr:rowOff>135786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888851"/>
          <a:ext cx="889000" cy="4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46324</xdr:rowOff>
    </xdr:from>
    <xdr:to>
      <xdr:col>50</xdr:col>
      <xdr:colOff>165100</xdr:colOff>
      <xdr:row>98</xdr:row>
      <xdr:rowOff>147924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84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139051</xdr:rowOff>
    </xdr:from>
    <xdr:ext cx="59901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39795" y="1694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135786</xdr:rowOff>
    </xdr:from>
    <xdr:to>
      <xdr:col>45</xdr:col>
      <xdr:colOff>177800</xdr:colOff>
      <xdr:row>98</xdr:row>
      <xdr:rowOff>149597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937886"/>
          <a:ext cx="889000" cy="1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58133</xdr:rowOff>
    </xdr:from>
    <xdr:to>
      <xdr:col>46</xdr:col>
      <xdr:colOff>38100</xdr:colOff>
      <xdr:row>98</xdr:row>
      <xdr:rowOff>159733</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4810</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50795" y="1663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46892</xdr:rowOff>
    </xdr:from>
    <xdr:to>
      <xdr:col>41</xdr:col>
      <xdr:colOff>50800</xdr:colOff>
      <xdr:row>98</xdr:row>
      <xdr:rowOff>149597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5820292"/>
          <a:ext cx="889000" cy="113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53273</xdr:rowOff>
    </xdr:from>
    <xdr:to>
      <xdr:col>41</xdr:col>
      <xdr:colOff>101600</xdr:colOff>
      <xdr:row>98</xdr:row>
      <xdr:rowOff>154873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85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171400</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61795" y="1663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65433</xdr:rowOff>
    </xdr:from>
    <xdr:to>
      <xdr:col>36</xdr:col>
      <xdr:colOff>165100</xdr:colOff>
      <xdr:row>98</xdr:row>
      <xdr:rowOff>167033</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86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158160</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672795" y="1696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29494</xdr:rowOff>
    </xdr:from>
    <xdr:to>
      <xdr:col>55</xdr:col>
      <xdr:colOff>50800</xdr:colOff>
      <xdr:row>98</xdr:row>
      <xdr:rowOff>131094</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8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160321</xdr:rowOff>
    </xdr:from>
    <xdr:ext cx="599010"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61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35951</xdr:rowOff>
    </xdr:from>
    <xdr:to>
      <xdr:col>50</xdr:col>
      <xdr:colOff>165100</xdr:colOff>
      <xdr:row>98</xdr:row>
      <xdr:rowOff>137551</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83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154078</xdr:rowOff>
    </xdr:from>
    <xdr:ext cx="59901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39795" y="16613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84986</xdr:rowOff>
    </xdr:from>
    <xdr:to>
      <xdr:col>46</xdr:col>
      <xdr:colOff>38100</xdr:colOff>
      <xdr:row>99</xdr:row>
      <xdr:rowOff>15136</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88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99</xdr:row>
      <xdr:rowOff>6263</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50795" y="1697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98797</xdr:rowOff>
    </xdr:from>
    <xdr:to>
      <xdr:col>41</xdr:col>
      <xdr:colOff>101600</xdr:colOff>
      <xdr:row>99</xdr:row>
      <xdr:rowOff>28947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90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20074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99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167542</xdr:rowOff>
    </xdr:from>
    <xdr:to>
      <xdr:col>36</xdr:col>
      <xdr:colOff>165100</xdr:colOff>
      <xdr:row>92</xdr:row>
      <xdr:rowOff>97692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576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90</xdr:row>
      <xdr:rowOff>114219</xdr:rowOff>
    </xdr:from>
    <xdr:ext cx="690189"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627205" y="155447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158222</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130272"/>
          <a:ext cx="1269" cy="1600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72308</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58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104899</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490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158222</xdr:rowOff>
    </xdr:from>
    <xdr:to>
      <xdr:col>86</xdr:col>
      <xdr:colOff>25400</xdr:colOff>
      <xdr:row>29</xdr:row>
      <xdr:rowOff>158222</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13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24987</xdr:rowOff>
    </xdr:from>
    <xdr:to>
      <xdr:col>85</xdr:col>
      <xdr:colOff>127000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5481300" y="6711537"/>
          <a:ext cx="838200" cy="1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161208</xdr:rowOff>
    </xdr:from>
    <xdr:ext cx="534377"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50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138331</xdr:rowOff>
    </xdr:from>
    <xdr:to>
      <xdr:col>85</xdr:col>
      <xdr:colOff>177800</xdr:colOff>
      <xdr:row>39</xdr:row>
      <xdr:rowOff>68481</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16237</xdr:rowOff>
    </xdr:from>
    <xdr:to>
      <xdr:col>81</xdr:col>
      <xdr:colOff>50800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702787"/>
          <a:ext cx="889000" cy="2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141608</xdr:rowOff>
    </xdr:from>
    <xdr:to>
      <xdr:col>81</xdr:col>
      <xdr:colOff>101600</xdr:colOff>
      <xdr:row>39</xdr:row>
      <xdr:rowOff>71758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88285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14111" y="64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8010</xdr:rowOff>
    </xdr:from>
    <xdr:to>
      <xdr:col>76</xdr:col>
      <xdr:colOff>114300</xdr:colOff>
      <xdr:row>39</xdr:row>
      <xdr:rowOff>16237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523110"/>
          <a:ext cx="889000" cy="17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144042</xdr:rowOff>
    </xdr:from>
    <xdr:to>
      <xdr:col>76</xdr:col>
      <xdr:colOff>165100</xdr:colOff>
      <xdr:row>39</xdr:row>
      <xdr:rowOff>74192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65319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25111" y="675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8010</xdr:rowOff>
    </xdr:from>
    <xdr:to>
      <xdr:col>71</xdr:col>
      <xdr:colOff>177800</xdr:colOff>
      <xdr:row>38</xdr:row>
      <xdr:rowOff>170275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523110"/>
          <a:ext cx="889000" cy="16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148416</xdr:rowOff>
    </xdr:from>
    <xdr:to>
      <xdr:col>72</xdr:col>
      <xdr:colOff>38100</xdr:colOff>
      <xdr:row>39</xdr:row>
      <xdr:rowOff>78566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69693</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756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132949</xdr:rowOff>
    </xdr:from>
    <xdr:to>
      <xdr:col>67</xdr:col>
      <xdr:colOff>101600</xdr:colOff>
      <xdr:row>39</xdr:row>
      <xdr:rowOff>63099</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4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54226</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47111" y="674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145637</xdr:rowOff>
    </xdr:from>
    <xdr:to>
      <xdr:col>85</xdr:col>
      <xdr:colOff>177800</xdr:colOff>
      <xdr:row>39</xdr:row>
      <xdr:rowOff>75787</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6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116758</xdr:rowOff>
    </xdr:from>
    <xdr:ext cx="534377"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63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136887</xdr:rowOff>
    </xdr:from>
    <xdr:to>
      <xdr:col>76</xdr:col>
      <xdr:colOff>165100</xdr:colOff>
      <xdr:row>39</xdr:row>
      <xdr:rowOff>67037</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5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83564</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25111" y="642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128659</xdr:rowOff>
    </xdr:from>
    <xdr:to>
      <xdr:col>72</xdr:col>
      <xdr:colOff>38100</xdr:colOff>
      <xdr:row>38</xdr:row>
      <xdr:rowOff>58809</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47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36</xdr:row>
      <xdr:rowOff>75336</xdr:rowOff>
    </xdr:from>
    <xdr:ext cx="59901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03795" y="624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119475</xdr:rowOff>
    </xdr:from>
    <xdr:to>
      <xdr:col>67</xdr:col>
      <xdr:colOff>101600</xdr:colOff>
      <xdr:row>39</xdr:row>
      <xdr:rowOff>49625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66152</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47111" y="640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80963</xdr:rowOff>
    </xdr:from>
    <xdr:to>
      <xdr:col>85</xdr:col>
      <xdr:colOff>126364</xdr:colOff>
      <xdr:row>79</xdr:row>
      <xdr:rowOff>96713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82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100540</xdr:rowOff>
    </xdr:from>
    <xdr:ext cx="378565"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645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96713</xdr:rowOff>
    </xdr:from>
    <xdr:to>
      <xdr:col>86</xdr:col>
      <xdr:colOff>25400</xdr:colOff>
      <xdr:row>79</xdr:row>
      <xdr:rowOff>96713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64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27640</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5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80963</xdr:rowOff>
    </xdr:from>
    <xdr:to>
      <xdr:col>86</xdr:col>
      <xdr:colOff>25400</xdr:colOff>
      <xdr:row>70</xdr:row>
      <xdr:rowOff>80963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82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37409</xdr:rowOff>
    </xdr:from>
    <xdr:to>
      <xdr:col>85</xdr:col>
      <xdr:colOff>127000</xdr:colOff>
      <xdr:row>76</xdr:row>
      <xdr:rowOff>91221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067609"/>
          <a:ext cx="838200" cy="5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165854</xdr:rowOff>
    </xdr:from>
    <xdr:ext cx="599010"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3196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15977</xdr:rowOff>
    </xdr:from>
    <xdr:to>
      <xdr:col>85</xdr:col>
      <xdr:colOff>177800</xdr:colOff>
      <xdr:row>77</xdr:row>
      <xdr:rowOff>117577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2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91221</xdr:rowOff>
    </xdr:from>
    <xdr:to>
      <xdr:col>81</xdr:col>
      <xdr:colOff>50800</xdr:colOff>
      <xdr:row>76</xdr:row>
      <xdr:rowOff>161626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3121421"/>
          <a:ext cx="889000" cy="7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42935</xdr:rowOff>
    </xdr:from>
    <xdr:to>
      <xdr:col>81</xdr:col>
      <xdr:colOff>101600</xdr:colOff>
      <xdr:row>77</xdr:row>
      <xdr:rowOff>144535</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2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135662</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181795" y="1333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161626</xdr:rowOff>
    </xdr:from>
    <xdr:to>
      <xdr:col>76</xdr:col>
      <xdr:colOff>114300</xdr:colOff>
      <xdr:row>76</xdr:row>
      <xdr:rowOff>171391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3191826"/>
          <a:ext cx="889000" cy="9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44914</xdr:rowOff>
    </xdr:from>
    <xdr:to>
      <xdr:col>76</xdr:col>
      <xdr:colOff>165100</xdr:colOff>
      <xdr:row>77</xdr:row>
      <xdr:rowOff>146514</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137641</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292795" y="13339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114295</xdr:rowOff>
    </xdr:from>
    <xdr:to>
      <xdr:col>71</xdr:col>
      <xdr:colOff>177800</xdr:colOff>
      <xdr:row>76</xdr:row>
      <xdr:rowOff>171391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3144495"/>
          <a:ext cx="889000" cy="5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42971</xdr:rowOff>
    </xdr:from>
    <xdr:to>
      <xdr:col>72</xdr:col>
      <xdr:colOff>38100</xdr:colOff>
      <xdr:row>77</xdr:row>
      <xdr:rowOff>144571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135698</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03795" y="1333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169439</xdr:rowOff>
    </xdr:from>
    <xdr:to>
      <xdr:col>67</xdr:col>
      <xdr:colOff>101600</xdr:colOff>
      <xdr:row>77</xdr:row>
      <xdr:rowOff>99589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19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90716</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14795" y="1329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158059</xdr:rowOff>
    </xdr:from>
    <xdr:to>
      <xdr:col>85</xdr:col>
      <xdr:colOff>177800</xdr:colOff>
      <xdr:row>76</xdr:row>
      <xdr:rowOff>88209</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01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9485</xdr:rowOff>
    </xdr:from>
    <xdr:ext cx="599010"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868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40421</xdr:rowOff>
    </xdr:from>
    <xdr:to>
      <xdr:col>81</xdr:col>
      <xdr:colOff>101600</xdr:colOff>
      <xdr:row>76</xdr:row>
      <xdr:rowOff>142021</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07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158548</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181795" y="12845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110826</xdr:rowOff>
    </xdr:from>
    <xdr:to>
      <xdr:col>76</xdr:col>
      <xdr:colOff>165100</xdr:colOff>
      <xdr:row>77</xdr:row>
      <xdr:rowOff>40976</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14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57503</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292795" y="12916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120591</xdr:rowOff>
    </xdr:from>
    <xdr:to>
      <xdr:col>72</xdr:col>
      <xdr:colOff>38100</xdr:colOff>
      <xdr:row>77</xdr:row>
      <xdr:rowOff>50741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15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67267</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03795" y="1292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63495</xdr:rowOff>
    </xdr:from>
    <xdr:to>
      <xdr:col>67</xdr:col>
      <xdr:colOff>101600</xdr:colOff>
      <xdr:row>76</xdr:row>
      <xdr:rowOff>165095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09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10173</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14795" y="12868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46196</xdr:rowOff>
    </xdr:from>
    <xdr:to>
      <xdr:col>85</xdr:col>
      <xdr:colOff>126364</xdr:colOff>
      <xdr:row>99</xdr:row>
      <xdr:rowOff>39193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819596"/>
          <a:ext cx="1269" cy="1193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43020</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16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39193</xdr:rowOff>
    </xdr:from>
    <xdr:to>
      <xdr:col>86</xdr:col>
      <xdr:colOff>25400</xdr:colOff>
      <xdr:row>99</xdr:row>
      <xdr:rowOff>39193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12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164323</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594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46196</xdr:rowOff>
    </xdr:from>
    <xdr:to>
      <xdr:col>86</xdr:col>
      <xdr:colOff>25400</xdr:colOff>
      <xdr:row>92</xdr:row>
      <xdr:rowOff>46196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81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164919</xdr:rowOff>
    </xdr:from>
    <xdr:to>
      <xdr:col>85</xdr:col>
      <xdr:colOff>127000</xdr:colOff>
      <xdr:row>94</xdr:row>
      <xdr:rowOff>121638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5481300" y="15766869"/>
          <a:ext cx="838200" cy="47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101616</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732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123189</xdr:rowOff>
    </xdr:from>
    <xdr:to>
      <xdr:col>85</xdr:col>
      <xdr:colOff>177800</xdr:colOff>
      <xdr:row>98</xdr:row>
      <xdr:rowOff>53339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7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39993</xdr:rowOff>
    </xdr:from>
    <xdr:to>
      <xdr:col>81</xdr:col>
      <xdr:colOff>50800</xdr:colOff>
      <xdr:row>91</xdr:row>
      <xdr:rowOff>164919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4592300" y="15641943"/>
          <a:ext cx="889000" cy="12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152595</xdr:rowOff>
    </xdr:from>
    <xdr:to>
      <xdr:col>81</xdr:col>
      <xdr:colOff>101600</xdr:colOff>
      <xdr:row>97</xdr:row>
      <xdr:rowOff>82745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6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73872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70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39993</xdr:rowOff>
    </xdr:from>
    <xdr:to>
      <xdr:col>76</xdr:col>
      <xdr:colOff>114300</xdr:colOff>
      <xdr:row>93</xdr:row>
      <xdr:rowOff>117983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5641943"/>
          <a:ext cx="889000" cy="42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56431</xdr:rowOff>
    </xdr:from>
    <xdr:to>
      <xdr:col>76</xdr:col>
      <xdr:colOff>165100</xdr:colOff>
      <xdr:row>96</xdr:row>
      <xdr:rowOff>158031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51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149158</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292795" y="16608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75140</xdr:rowOff>
    </xdr:from>
    <xdr:to>
      <xdr:col>71</xdr:col>
      <xdr:colOff>177800</xdr:colOff>
      <xdr:row>93</xdr:row>
      <xdr:rowOff>117983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5505640"/>
          <a:ext cx="889000" cy="55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91137</xdr:rowOff>
    </xdr:from>
    <xdr:to>
      <xdr:col>72</xdr:col>
      <xdr:colOff>38100</xdr:colOff>
      <xdr:row>98</xdr:row>
      <xdr:rowOff>21287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21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12414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81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43340</xdr:rowOff>
    </xdr:from>
    <xdr:to>
      <xdr:col>67</xdr:col>
      <xdr:colOff>101600</xdr:colOff>
      <xdr:row>95</xdr:row>
      <xdr:rowOff>144940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3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136067</xdr:rowOff>
    </xdr:from>
    <xdr:ext cx="59901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14795" y="16423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70838</xdr:rowOff>
    </xdr:from>
    <xdr:to>
      <xdr:col>85</xdr:col>
      <xdr:colOff>177800</xdr:colOff>
      <xdr:row>95</xdr:row>
      <xdr:rowOff>988</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18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93715</xdr:rowOff>
    </xdr:from>
    <xdr:ext cx="599010"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03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114119</xdr:rowOff>
    </xdr:from>
    <xdr:to>
      <xdr:col>81</xdr:col>
      <xdr:colOff>101600</xdr:colOff>
      <xdr:row>92</xdr:row>
      <xdr:rowOff>44269</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571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60796</xdr:rowOff>
    </xdr:from>
    <xdr:ext cx="59901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181795" y="15491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160643</xdr:rowOff>
    </xdr:from>
    <xdr:to>
      <xdr:col>76</xdr:col>
      <xdr:colOff>165100</xdr:colOff>
      <xdr:row>91</xdr:row>
      <xdr:rowOff>90793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559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107320</xdr:rowOff>
    </xdr:from>
    <xdr:ext cx="59901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292795" y="15366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67183</xdr:rowOff>
    </xdr:from>
    <xdr:to>
      <xdr:col>72</xdr:col>
      <xdr:colOff>38100</xdr:colOff>
      <xdr:row>93</xdr:row>
      <xdr:rowOff>168783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01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13860</xdr:rowOff>
    </xdr:from>
    <xdr:ext cx="59901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03795" y="1578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24340</xdr:rowOff>
    </xdr:from>
    <xdr:to>
      <xdr:col>67</xdr:col>
      <xdr:colOff>101600</xdr:colOff>
      <xdr:row>90</xdr:row>
      <xdr:rowOff>125940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545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88</xdr:row>
      <xdr:rowOff>142467</xdr:rowOff>
    </xdr:from>
    <xdr:ext cx="59901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14795" y="15230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37157</xdr:rowOff>
    </xdr:from>
    <xdr:to>
      <xdr:col>116</xdr:col>
      <xdr:colOff>62864</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352107"/>
          <a:ext cx="1269"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155284</xdr:rowOff>
    </xdr:from>
    <xdr:ext cx="469744"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37157</xdr:rowOff>
    </xdr:from>
    <xdr:to>
      <xdr:col>116</xdr:col>
      <xdr:colOff>152400</xdr:colOff>
      <xdr:row>31</xdr:row>
      <xdr:rowOff>37157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169253</xdr:rowOff>
    </xdr:from>
    <xdr:ext cx="378565"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5129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146376</xdr:rowOff>
    </xdr:from>
    <xdr:to>
      <xdr:col>116</xdr:col>
      <xdr:colOff>114300</xdr:colOff>
      <xdr:row>39</xdr:row>
      <xdr:rowOff>76526</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66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169890</xdr:rowOff>
    </xdr:from>
    <xdr:to>
      <xdr:col>112</xdr:col>
      <xdr:colOff>38100</xdr:colOff>
      <xdr:row>39</xdr:row>
      <xdr:rowOff>100040</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68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116567</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4017" y="6460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165644</xdr:rowOff>
    </xdr:from>
    <xdr:to>
      <xdr:col>107</xdr:col>
      <xdr:colOff>101600</xdr:colOff>
      <xdr:row>39</xdr:row>
      <xdr:rowOff>95794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68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112321</xdr:rowOff>
    </xdr:from>
    <xdr:ext cx="378565"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245017" y="6455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61141</xdr:rowOff>
    </xdr:from>
    <xdr:to>
      <xdr:col>102</xdr:col>
      <xdr:colOff>165100</xdr:colOff>
      <xdr:row>38</xdr:row>
      <xdr:rowOff>162741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7819</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6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24566</xdr:rowOff>
    </xdr:from>
    <xdr:to>
      <xdr:col>98</xdr:col>
      <xdr:colOff>38100</xdr:colOff>
      <xdr:row>37</xdr:row>
      <xdr:rowOff>126166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3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142693</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14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27366</xdr:rowOff>
    </xdr:from>
    <xdr:to>
      <xdr:col>116</xdr:col>
      <xdr:colOff>62864</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599866"/>
          <a:ext cx="1269" cy="148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145493</xdr:rowOff>
    </xdr:from>
    <xdr:ext cx="599010"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375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27366</xdr:rowOff>
    </xdr:from>
    <xdr:to>
      <xdr:col>116</xdr:col>
      <xdr:colOff>152400</xdr:colOff>
      <xdr:row>50</xdr:row>
      <xdr:rowOff>27366</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59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11714</xdr:rowOff>
    </xdr:from>
    <xdr:ext cx="534377"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784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160287</xdr:rowOff>
    </xdr:from>
    <xdr:to>
      <xdr:col>116</xdr:col>
      <xdr:colOff>114300</xdr:colOff>
      <xdr:row>58</xdr:row>
      <xdr:rowOff>90437</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93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159748</xdr:rowOff>
    </xdr:from>
    <xdr:to>
      <xdr:col>112</xdr:col>
      <xdr:colOff>38100</xdr:colOff>
      <xdr:row>58</xdr:row>
      <xdr:rowOff>89898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106425</xdr:rowOff>
    </xdr:from>
    <xdr:ext cx="534377"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56111" y="970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162472</xdr:rowOff>
    </xdr:from>
    <xdr:to>
      <xdr:col>107</xdr:col>
      <xdr:colOff>101600</xdr:colOff>
      <xdr:row>58</xdr:row>
      <xdr:rowOff>92622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109149</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67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136627</xdr:rowOff>
    </xdr:from>
    <xdr:to>
      <xdr:col>102</xdr:col>
      <xdr:colOff>114300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080727"/>
          <a:ext cx="889000" cy="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37612</xdr:rowOff>
    </xdr:from>
    <xdr:to>
      <xdr:col>102</xdr:col>
      <xdr:colOff>165100</xdr:colOff>
      <xdr:row>58</xdr:row>
      <xdr:rowOff>139212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155739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38453</xdr:rowOff>
    </xdr:from>
    <xdr:to>
      <xdr:col>98</xdr:col>
      <xdr:colOff>38100</xdr:colOff>
      <xdr:row>58</xdr:row>
      <xdr:rowOff>140053</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8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156580</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5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85827</xdr:rowOff>
    </xdr:from>
    <xdr:to>
      <xdr:col>98</xdr:col>
      <xdr:colOff>38100</xdr:colOff>
      <xdr:row>59</xdr:row>
      <xdr:rowOff>15977</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02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7104</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7017" y="10122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95091</xdr:rowOff>
    </xdr:from>
    <xdr:to>
      <xdr:col>116</xdr:col>
      <xdr:colOff>62864</xdr:colOff>
      <xdr:row>78</xdr:row>
      <xdr:rowOff>1685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2268041"/>
          <a:ext cx="1269" cy="1106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5512</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37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1685</xdr:rowOff>
    </xdr:from>
    <xdr:to>
      <xdr:col>116</xdr:col>
      <xdr:colOff>152400</xdr:colOff>
      <xdr:row>78</xdr:row>
      <xdr:rowOff>1685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37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41768</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2043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95091</xdr:rowOff>
    </xdr:from>
    <xdr:to>
      <xdr:col>116</xdr:col>
      <xdr:colOff>152400</xdr:colOff>
      <xdr:row>71</xdr:row>
      <xdr:rowOff>95091</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226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87830</xdr:rowOff>
    </xdr:from>
    <xdr:to>
      <xdr:col>116</xdr:col>
      <xdr:colOff>63500</xdr:colOff>
      <xdr:row>75</xdr:row>
      <xdr:rowOff>134890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323300" y="12946580"/>
          <a:ext cx="838200" cy="4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90237</xdr:rowOff>
    </xdr:from>
    <xdr:ext cx="599010"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9489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111810</xdr:rowOff>
    </xdr:from>
    <xdr:to>
      <xdr:col>116</xdr:col>
      <xdr:colOff>114300</xdr:colOff>
      <xdr:row>76</xdr:row>
      <xdr:rowOff>41960</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134890</xdr:rowOff>
    </xdr:from>
    <xdr:to>
      <xdr:col>111</xdr:col>
      <xdr:colOff>177800</xdr:colOff>
      <xdr:row>76</xdr:row>
      <xdr:rowOff>39798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0434300" y="12993640"/>
          <a:ext cx="889000" cy="7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111837</xdr:rowOff>
    </xdr:from>
    <xdr:to>
      <xdr:col>112</xdr:col>
      <xdr:colOff>38100</xdr:colOff>
      <xdr:row>76</xdr:row>
      <xdr:rowOff>41988</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33115</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23795" y="1306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39798</xdr:rowOff>
    </xdr:from>
    <xdr:to>
      <xdr:col>107</xdr:col>
      <xdr:colOff>50800</xdr:colOff>
      <xdr:row>76</xdr:row>
      <xdr:rowOff>101478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9545300" y="13069998"/>
          <a:ext cx="889000" cy="6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100444</xdr:rowOff>
    </xdr:from>
    <xdr:to>
      <xdr:col>107</xdr:col>
      <xdr:colOff>101600</xdr:colOff>
      <xdr:row>76</xdr:row>
      <xdr:rowOff>30593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47121</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34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105355</xdr:rowOff>
    </xdr:from>
    <xdr:to>
      <xdr:col>102</xdr:col>
      <xdr:colOff>114300</xdr:colOff>
      <xdr:row>76</xdr:row>
      <xdr:rowOff>101478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656300" y="12964105"/>
          <a:ext cx="889000" cy="16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118833</xdr:rowOff>
    </xdr:from>
    <xdr:to>
      <xdr:col>102</xdr:col>
      <xdr:colOff>165100</xdr:colOff>
      <xdr:row>76</xdr:row>
      <xdr:rowOff>48983</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65510</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45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67732</xdr:rowOff>
    </xdr:from>
    <xdr:to>
      <xdr:col>98</xdr:col>
      <xdr:colOff>38100</xdr:colOff>
      <xdr:row>75</xdr:row>
      <xdr:rowOff>169332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29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160459</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56795" y="13019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37030</xdr:rowOff>
    </xdr:from>
    <xdr:to>
      <xdr:col>116</xdr:col>
      <xdr:colOff>114300</xdr:colOff>
      <xdr:row>75</xdr:row>
      <xdr:rowOff>138630</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28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59907</xdr:rowOff>
    </xdr:from>
    <xdr:ext cx="599010"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2747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84090</xdr:rowOff>
    </xdr:from>
    <xdr:to>
      <xdr:col>112</xdr:col>
      <xdr:colOff>38100</xdr:colOff>
      <xdr:row>76</xdr:row>
      <xdr:rowOff>14241</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29428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30767</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23795" y="12718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160448</xdr:rowOff>
    </xdr:from>
    <xdr:to>
      <xdr:col>107</xdr:col>
      <xdr:colOff>101600</xdr:colOff>
      <xdr:row>76</xdr:row>
      <xdr:rowOff>90598</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301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81725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11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50678</xdr:rowOff>
    </xdr:from>
    <xdr:to>
      <xdr:col>102</xdr:col>
      <xdr:colOff>165100</xdr:colOff>
      <xdr:row>76</xdr:row>
      <xdr:rowOff>152278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308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143405</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317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54555</xdr:rowOff>
    </xdr:from>
    <xdr:to>
      <xdr:col>98</xdr:col>
      <xdr:colOff>38100</xdr:colOff>
      <xdr:row>75</xdr:row>
      <xdr:rowOff>156155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291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1232</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56795" y="12688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が類似団体、全国平均、沖縄県平均を大きく上回っているが、これは、一島一行政のため広域での行政サービスや住民の暮らしに必要なサービスのほとんどが単独で実施しなければならず、必然的に人件費が嵩張ってくることから、効率的なサービス執行や運営ができていない。</a:t>
          </a:r>
          <a:r>
            <a:rPr lang="ja-JP" altLang="ja-JP" sz="1100" b="0" i="0" baseline="0">
              <a:solidFill>
                <a:schemeClr val="dk1"/>
              </a:solidFill>
              <a:effectLst/>
              <a:latin typeface="+mn-lt"/>
              <a:ea typeface="+mn-ea"/>
              <a:cs typeface="+mn-cs"/>
            </a:rPr>
            <a:t>普通建設事業費は住民一人当たり</a:t>
          </a:r>
          <a:r>
            <a:rPr lang="en-US" altLang="ja-JP" sz="1100" b="0" i="0" baseline="0">
              <a:solidFill>
                <a:schemeClr val="dk1"/>
              </a:solidFill>
              <a:effectLst/>
              <a:latin typeface="+mn-lt"/>
              <a:ea typeface="+mn-ea"/>
              <a:cs typeface="+mn-cs"/>
            </a:rPr>
            <a:t>685,418</a:t>
          </a:r>
          <a:r>
            <a:rPr lang="ja-JP" altLang="ja-JP" sz="1100" b="0" i="0" baseline="0">
              <a:solidFill>
                <a:schemeClr val="dk1"/>
              </a:solidFill>
              <a:effectLst/>
              <a:latin typeface="+mn-lt"/>
              <a:ea typeface="+mn-ea"/>
              <a:cs typeface="+mn-cs"/>
            </a:rPr>
            <a:t>円となっており、類似団体と比較して一人当たりコストが高い状況となっている。これは、大型整備事業（ごみ処理焼却施設）によるものであり、前年度決算と比較すると４８％増となっている。</a:t>
          </a:r>
          <a:r>
            <a:rPr kumimoji="1" lang="ja-JP" altLang="ja-JP" sz="1100">
              <a:solidFill>
                <a:schemeClr val="dk1"/>
              </a:solidFill>
              <a:effectLst/>
              <a:latin typeface="+mn-lt"/>
              <a:ea typeface="+mn-ea"/>
              <a:cs typeface="+mn-cs"/>
            </a:rPr>
            <a:t>依然として積立金に関して全国、県類似団体の平均を大きく上回る積立額であるが、これは、庁舎建設に向けて財政調整基金や庁舎建設基金への上積みの強化である。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1,716
1,706
28.90
4,315,356
3,885,404
228,320
1,653,952
2,502,802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53877</xdr:rowOff>
    </xdr:from>
    <xdr:to>
      <xdr:col>24</xdr:col>
      <xdr:colOff>62865</xdr:colOff>
      <xdr:row>38</xdr:row>
      <xdr:rowOff>142018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368827"/>
          <a:ext cx="1270" cy="128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145845</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0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142018</xdr:rowOff>
    </xdr:from>
    <xdr:to>
      <xdr:col>24</xdr:col>
      <xdr:colOff>152400</xdr:colOff>
      <xdr:row>38</xdr:row>
      <xdr:rowOff>142018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5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554</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14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86,756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53877</xdr:rowOff>
    </xdr:from>
    <xdr:to>
      <xdr:col>24</xdr:col>
      <xdr:colOff>152400</xdr:colOff>
      <xdr:row>31</xdr:row>
      <xdr:rowOff>53877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368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154461</xdr:rowOff>
    </xdr:from>
    <xdr:to>
      <xdr:col>24</xdr:col>
      <xdr:colOff>63500</xdr:colOff>
      <xdr:row>36</xdr:row>
      <xdr:rowOff>139847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155211"/>
          <a:ext cx="838200" cy="15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92048</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43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113621</xdr:rowOff>
    </xdr:from>
    <xdr:to>
      <xdr:col>24</xdr:col>
      <xdr:colOff>114300</xdr:colOff>
      <xdr:row>38</xdr:row>
      <xdr:rowOff>43771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139847</xdr:rowOff>
    </xdr:from>
    <xdr:to>
      <xdr:col>19</xdr:col>
      <xdr:colOff>177800</xdr:colOff>
      <xdr:row>37</xdr:row>
      <xdr:rowOff>47444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312047"/>
          <a:ext cx="889000" cy="7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118242</xdr:rowOff>
    </xdr:from>
    <xdr:to>
      <xdr:col>20</xdr:col>
      <xdr:colOff>38100</xdr:colOff>
      <xdr:row>38</xdr:row>
      <xdr:rowOff>48392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39519</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5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33858</xdr:rowOff>
    </xdr:from>
    <xdr:to>
      <xdr:col>15</xdr:col>
      <xdr:colOff>50800</xdr:colOff>
      <xdr:row>37</xdr:row>
      <xdr:rowOff>47444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377508"/>
          <a:ext cx="889000" cy="1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125215</xdr:rowOff>
    </xdr:from>
    <xdr:to>
      <xdr:col>15</xdr:col>
      <xdr:colOff>101600</xdr:colOff>
      <xdr:row>38</xdr:row>
      <xdr:rowOff>55365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46492</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93654</xdr:rowOff>
    </xdr:from>
    <xdr:to>
      <xdr:col>10</xdr:col>
      <xdr:colOff>114300</xdr:colOff>
      <xdr:row>37</xdr:row>
      <xdr:rowOff>33858</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265854"/>
          <a:ext cx="889000" cy="11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129297</xdr:rowOff>
    </xdr:from>
    <xdr:to>
      <xdr:col>10</xdr:col>
      <xdr:colOff>165100</xdr:colOff>
      <xdr:row>38</xdr:row>
      <xdr:rowOff>59447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50574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53075</xdr:rowOff>
    </xdr:from>
    <xdr:to>
      <xdr:col>6</xdr:col>
      <xdr:colOff>38100</xdr:colOff>
      <xdr:row>37</xdr:row>
      <xdr:rowOff>154675</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3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145802</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48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103661</xdr:rowOff>
    </xdr:from>
    <xdr:to>
      <xdr:col>24</xdr:col>
      <xdr:colOff>114300</xdr:colOff>
      <xdr:row>36</xdr:row>
      <xdr:rowOff>33811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10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126538</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595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89047</xdr:rowOff>
    </xdr:from>
    <xdr:to>
      <xdr:col>20</xdr:col>
      <xdr:colOff>38100</xdr:colOff>
      <xdr:row>37</xdr:row>
      <xdr:rowOff>19197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26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35724</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03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168094</xdr:rowOff>
    </xdr:from>
    <xdr:to>
      <xdr:col>15</xdr:col>
      <xdr:colOff>101600</xdr:colOff>
      <xdr:row>37</xdr:row>
      <xdr:rowOff>98244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3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114771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11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154508</xdr:rowOff>
    </xdr:from>
    <xdr:to>
      <xdr:col>10</xdr:col>
      <xdr:colOff>165100</xdr:colOff>
      <xdr:row>37</xdr:row>
      <xdr:rowOff>84658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3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101185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10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42854</xdr:rowOff>
    </xdr:from>
    <xdr:to>
      <xdr:col>6</xdr:col>
      <xdr:colOff>38100</xdr:colOff>
      <xdr:row>36</xdr:row>
      <xdr:rowOff>144454</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21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160981</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99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86121</xdr:rowOff>
    </xdr:from>
    <xdr:to>
      <xdr:col>24</xdr:col>
      <xdr:colOff>62865</xdr:colOff>
      <xdr:row>58</xdr:row>
      <xdr:rowOff>104815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58621"/>
          <a:ext cx="1270" cy="1390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108642</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104815</xdr:rowOff>
    </xdr:from>
    <xdr:to>
      <xdr:col>24</xdr:col>
      <xdr:colOff>152400</xdr:colOff>
      <xdr:row>58</xdr:row>
      <xdr:rowOff>104815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32798</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338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1,182,188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86121</xdr:rowOff>
    </xdr:from>
    <xdr:to>
      <xdr:col>24</xdr:col>
      <xdr:colOff>152400</xdr:colOff>
      <xdr:row>50</xdr:row>
      <xdr:rowOff>86121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5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107103</xdr:rowOff>
    </xdr:from>
    <xdr:to>
      <xdr:col>24</xdr:col>
      <xdr:colOff>63500</xdr:colOff>
      <xdr:row>55</xdr:row>
      <xdr:rowOff>20424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365403"/>
          <a:ext cx="838200" cy="8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6006</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78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27579</xdr:rowOff>
    </xdr:from>
    <xdr:to>
      <xdr:col>24</xdr:col>
      <xdr:colOff>114300</xdr:colOff>
      <xdr:row>57</xdr:row>
      <xdr:rowOff>129179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0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107103</xdr:rowOff>
    </xdr:from>
    <xdr:to>
      <xdr:col>19</xdr:col>
      <xdr:colOff>177800</xdr:colOff>
      <xdr:row>54</xdr:row>
      <xdr:rowOff>133072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365403"/>
          <a:ext cx="889000" cy="2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137440</xdr:rowOff>
    </xdr:from>
    <xdr:to>
      <xdr:col>20</xdr:col>
      <xdr:colOff>38100</xdr:colOff>
      <xdr:row>57</xdr:row>
      <xdr:rowOff>67590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73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58717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831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133072</xdr:rowOff>
    </xdr:from>
    <xdr:to>
      <xdr:col>15</xdr:col>
      <xdr:colOff>50800</xdr:colOff>
      <xdr:row>55</xdr:row>
      <xdr:rowOff>54785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391372"/>
          <a:ext cx="889000" cy="9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135290</xdr:rowOff>
    </xdr:from>
    <xdr:to>
      <xdr:col>15</xdr:col>
      <xdr:colOff>101600</xdr:colOff>
      <xdr:row>57</xdr:row>
      <xdr:rowOff>65440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73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56567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82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104046</xdr:rowOff>
    </xdr:from>
    <xdr:to>
      <xdr:col>10</xdr:col>
      <xdr:colOff>114300</xdr:colOff>
      <xdr:row>55</xdr:row>
      <xdr:rowOff>54785</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190896"/>
          <a:ext cx="889000" cy="29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36900</xdr:rowOff>
    </xdr:from>
    <xdr:to>
      <xdr:col>10</xdr:col>
      <xdr:colOff>165100</xdr:colOff>
      <xdr:row>57</xdr:row>
      <xdr:rowOff>138500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129627</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902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10291</xdr:rowOff>
    </xdr:from>
    <xdr:to>
      <xdr:col>6</xdr:col>
      <xdr:colOff>38100</xdr:colOff>
      <xdr:row>56</xdr:row>
      <xdr:rowOff>111891</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61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103018</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704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141074</xdr:rowOff>
    </xdr:from>
    <xdr:to>
      <xdr:col>24</xdr:col>
      <xdr:colOff>114300</xdr:colOff>
      <xdr:row>55</xdr:row>
      <xdr:rowOff>71224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39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163951</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25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56303</xdr:rowOff>
    </xdr:from>
    <xdr:to>
      <xdr:col>20</xdr:col>
      <xdr:colOff>38100</xdr:colOff>
      <xdr:row>54</xdr:row>
      <xdr:rowOff>157903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31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2980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08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82272</xdr:rowOff>
    </xdr:from>
    <xdr:to>
      <xdr:col>15</xdr:col>
      <xdr:colOff>101600</xdr:colOff>
      <xdr:row>55</xdr:row>
      <xdr:rowOff>12422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34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28949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115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3985</xdr:rowOff>
    </xdr:from>
    <xdr:to>
      <xdr:col>10</xdr:col>
      <xdr:colOff>165100</xdr:colOff>
      <xdr:row>55</xdr:row>
      <xdr:rowOff>105585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43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122112</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208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53246</xdr:rowOff>
    </xdr:from>
    <xdr:to>
      <xdr:col>6</xdr:col>
      <xdr:colOff>38100</xdr:colOff>
      <xdr:row>53</xdr:row>
      <xdr:rowOff>154846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14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171373</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8915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26667</xdr:rowOff>
    </xdr:from>
    <xdr:to>
      <xdr:col>24</xdr:col>
      <xdr:colOff>62865</xdr:colOff>
      <xdr:row>78</xdr:row>
      <xdr:rowOff>69233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99617"/>
          <a:ext cx="1270" cy="1242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73060</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446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69233</xdr:rowOff>
    </xdr:from>
    <xdr:to>
      <xdr:col>24</xdr:col>
      <xdr:colOff>152400</xdr:colOff>
      <xdr:row>78</xdr:row>
      <xdr:rowOff>69233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442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144794</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26667</xdr:rowOff>
    </xdr:from>
    <xdr:to>
      <xdr:col>24</xdr:col>
      <xdr:colOff>152400</xdr:colOff>
      <xdr:row>71</xdr:row>
      <xdr:rowOff>26667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111438</xdr:rowOff>
    </xdr:from>
    <xdr:to>
      <xdr:col>24</xdr:col>
      <xdr:colOff>63500</xdr:colOff>
      <xdr:row>76</xdr:row>
      <xdr:rowOff>74372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2970188"/>
          <a:ext cx="838200" cy="13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71393</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758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48516</xdr:rowOff>
    </xdr:from>
    <xdr:to>
      <xdr:col>24</xdr:col>
      <xdr:colOff>114300</xdr:colOff>
      <xdr:row>75</xdr:row>
      <xdr:rowOff>150116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111438</xdr:rowOff>
    </xdr:from>
    <xdr:to>
      <xdr:col>19</xdr:col>
      <xdr:colOff>177800</xdr:colOff>
      <xdr:row>76</xdr:row>
      <xdr:rowOff>24701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970188"/>
          <a:ext cx="889000" cy="8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164364</xdr:rowOff>
    </xdr:from>
    <xdr:to>
      <xdr:col>20</xdr:col>
      <xdr:colOff>38100</xdr:colOff>
      <xdr:row>76</xdr:row>
      <xdr:rowOff>94514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02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85641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311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24701</xdr:rowOff>
    </xdr:from>
    <xdr:to>
      <xdr:col>15</xdr:col>
      <xdr:colOff>50800</xdr:colOff>
      <xdr:row>76</xdr:row>
      <xdr:rowOff>89793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054901"/>
          <a:ext cx="889000" cy="6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106339</xdr:rowOff>
    </xdr:from>
    <xdr:to>
      <xdr:col>15</xdr:col>
      <xdr:colOff>101600</xdr:colOff>
      <xdr:row>76</xdr:row>
      <xdr:rowOff>36489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96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53016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740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97455</xdr:rowOff>
    </xdr:from>
    <xdr:to>
      <xdr:col>10</xdr:col>
      <xdr:colOff>114300</xdr:colOff>
      <xdr:row>76</xdr:row>
      <xdr:rowOff>89793</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1130300" y="12784755"/>
          <a:ext cx="889000" cy="33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139943</xdr:rowOff>
    </xdr:from>
    <xdr:to>
      <xdr:col>10</xdr:col>
      <xdr:colOff>165100</xdr:colOff>
      <xdr:row>76</xdr:row>
      <xdr:rowOff>70093</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99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86620</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77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12012</xdr:rowOff>
    </xdr:from>
    <xdr:to>
      <xdr:col>6</xdr:col>
      <xdr:colOff>38100</xdr:colOff>
      <xdr:row>73</xdr:row>
      <xdr:rowOff>113612</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252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130139</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30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23572</xdr:rowOff>
    </xdr:from>
    <xdr:to>
      <xdr:col>24</xdr:col>
      <xdr:colOff>114300</xdr:colOff>
      <xdr:row>76</xdr:row>
      <xdr:rowOff>125172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05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1999</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032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60638</xdr:rowOff>
    </xdr:from>
    <xdr:to>
      <xdr:col>20</xdr:col>
      <xdr:colOff>38100</xdr:colOff>
      <xdr:row>75</xdr:row>
      <xdr:rowOff>162238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91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7315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694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145351</xdr:rowOff>
    </xdr:from>
    <xdr:to>
      <xdr:col>15</xdr:col>
      <xdr:colOff>101600</xdr:colOff>
      <xdr:row>76</xdr:row>
      <xdr:rowOff>75501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00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66628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096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38993</xdr:rowOff>
    </xdr:from>
    <xdr:to>
      <xdr:col>10</xdr:col>
      <xdr:colOff>165100</xdr:colOff>
      <xdr:row>76</xdr:row>
      <xdr:rowOff>140593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06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131720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16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46655</xdr:rowOff>
    </xdr:from>
    <xdr:to>
      <xdr:col>6</xdr:col>
      <xdr:colOff>38100</xdr:colOff>
      <xdr:row>74</xdr:row>
      <xdr:rowOff>148255</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273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139382</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826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37667</xdr:rowOff>
    </xdr:from>
    <xdr:to>
      <xdr:col>24</xdr:col>
      <xdr:colOff>62865</xdr:colOff>
      <xdr:row>99</xdr:row>
      <xdr:rowOff>2305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639617"/>
          <a:ext cx="1270" cy="1336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6132</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7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2305</xdr:rowOff>
    </xdr:from>
    <xdr:to>
      <xdr:col>24</xdr:col>
      <xdr:colOff>152400</xdr:colOff>
      <xdr:row>99</xdr:row>
      <xdr:rowOff>2305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75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155794</xdr:rowOff>
    </xdr:from>
    <xdr:ext cx="690189"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4148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37667</xdr:rowOff>
    </xdr:from>
    <xdr:to>
      <xdr:col>24</xdr:col>
      <xdr:colOff>152400</xdr:colOff>
      <xdr:row>91</xdr:row>
      <xdr:rowOff>37667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63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41284</xdr:rowOff>
    </xdr:from>
    <xdr:to>
      <xdr:col>24</xdr:col>
      <xdr:colOff>63500</xdr:colOff>
      <xdr:row>97</xdr:row>
      <xdr:rowOff>33531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500484"/>
          <a:ext cx="838200" cy="16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25861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827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47434</xdr:rowOff>
    </xdr:from>
    <xdr:to>
      <xdr:col>24</xdr:col>
      <xdr:colOff>114300</xdr:colOff>
      <xdr:row>98</xdr:row>
      <xdr:rowOff>149034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84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33531</xdr:rowOff>
    </xdr:from>
    <xdr:to>
      <xdr:col>19</xdr:col>
      <xdr:colOff>177800</xdr:colOff>
      <xdr:row>98</xdr:row>
      <xdr:rowOff>70374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664181"/>
          <a:ext cx="889000" cy="20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58227</xdr:rowOff>
    </xdr:from>
    <xdr:to>
      <xdr:col>20</xdr:col>
      <xdr:colOff>38100</xdr:colOff>
      <xdr:row>98</xdr:row>
      <xdr:rowOff>159827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6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150954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95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70374</xdr:rowOff>
    </xdr:from>
    <xdr:to>
      <xdr:col>15</xdr:col>
      <xdr:colOff>50800</xdr:colOff>
      <xdr:row>98</xdr:row>
      <xdr:rowOff>82781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72474"/>
          <a:ext cx="889000" cy="1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58606</xdr:rowOff>
    </xdr:from>
    <xdr:to>
      <xdr:col>15</xdr:col>
      <xdr:colOff>101600</xdr:colOff>
      <xdr:row>98</xdr:row>
      <xdr:rowOff>160206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6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151333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95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51118</xdr:rowOff>
    </xdr:from>
    <xdr:to>
      <xdr:col>10</xdr:col>
      <xdr:colOff>114300</xdr:colOff>
      <xdr:row>98</xdr:row>
      <xdr:rowOff>82781</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853218"/>
          <a:ext cx="889000" cy="3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55919</xdr:rowOff>
    </xdr:from>
    <xdr:to>
      <xdr:col>10</xdr:col>
      <xdr:colOff>165100</xdr:colOff>
      <xdr:row>98</xdr:row>
      <xdr:rowOff>157519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5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148646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5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170827</xdr:rowOff>
    </xdr:from>
    <xdr:to>
      <xdr:col>6</xdr:col>
      <xdr:colOff>38100</xdr:colOff>
      <xdr:row>98</xdr:row>
      <xdr:rowOff>100977</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0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117504</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576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161934</xdr:rowOff>
    </xdr:from>
    <xdr:to>
      <xdr:col>24</xdr:col>
      <xdr:colOff>114300</xdr:colOff>
      <xdr:row>96</xdr:row>
      <xdr:rowOff>92084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44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13361</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301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154181</xdr:rowOff>
    </xdr:from>
    <xdr:to>
      <xdr:col>20</xdr:col>
      <xdr:colOff>38100</xdr:colOff>
      <xdr:row>97</xdr:row>
      <xdr:rowOff>84331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61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100858</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388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19574</xdr:rowOff>
    </xdr:from>
    <xdr:to>
      <xdr:col>15</xdr:col>
      <xdr:colOff>101600</xdr:colOff>
      <xdr:row>98</xdr:row>
      <xdr:rowOff>121174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2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137701</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59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31981</xdr:rowOff>
    </xdr:from>
    <xdr:to>
      <xdr:col>10</xdr:col>
      <xdr:colOff>165100</xdr:colOff>
      <xdr:row>98</xdr:row>
      <xdr:rowOff>133581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3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150108</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609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318</xdr:rowOff>
    </xdr:from>
    <xdr:to>
      <xdr:col>6</xdr:col>
      <xdr:colOff>38100</xdr:colOff>
      <xdr:row>98</xdr:row>
      <xdr:rowOff>101918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0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93045</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89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114808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429758"/>
          <a:ext cx="1270" cy="1301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61485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114808</xdr:rowOff>
    </xdr:from>
    <xdr:to>
      <xdr:col>55</xdr:col>
      <xdr:colOff>88900</xdr:colOff>
      <xdr:row>31</xdr:row>
      <xdr:rowOff>114808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4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54754</xdr:rowOff>
    </xdr:from>
    <xdr:ext cx="469744"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398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31877</xdr:rowOff>
    </xdr:from>
    <xdr:to>
      <xdr:col>55</xdr:col>
      <xdr:colOff>50800</xdr:colOff>
      <xdr:row>38</xdr:row>
      <xdr:rowOff>133477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32893</xdr:rowOff>
    </xdr:from>
    <xdr:to>
      <xdr:col>50</xdr:col>
      <xdr:colOff>165100</xdr:colOff>
      <xdr:row>38</xdr:row>
      <xdr:rowOff>134493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151020</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04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3556</xdr:rowOff>
    </xdr:from>
    <xdr:to>
      <xdr:col>46</xdr:col>
      <xdr:colOff>38100</xdr:colOff>
      <xdr:row>38</xdr:row>
      <xdr:rowOff>105156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121683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15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140843</xdr:rowOff>
    </xdr:from>
    <xdr:to>
      <xdr:col>41</xdr:col>
      <xdr:colOff>101600</xdr:colOff>
      <xdr:row>38</xdr:row>
      <xdr:rowOff>70993</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87520</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26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88646</xdr:rowOff>
    </xdr:from>
    <xdr:to>
      <xdr:col>36</xdr:col>
      <xdr:colOff>165100</xdr:colOff>
      <xdr:row>37</xdr:row>
      <xdr:rowOff>18796</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2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35323</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0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41373</xdr:rowOff>
    </xdr:from>
    <xdr:to>
      <xdr:col>54</xdr:col>
      <xdr:colOff>189865</xdr:colOff>
      <xdr:row>58</xdr:row>
      <xdr:rowOff>19100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85323"/>
          <a:ext cx="1270" cy="117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22927</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19100</xdr:rowOff>
    </xdr:from>
    <xdr:to>
      <xdr:col>55</xdr:col>
      <xdr:colOff>88900</xdr:colOff>
      <xdr:row>58</xdr:row>
      <xdr:rowOff>19100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159500</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60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2,072,050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41373</xdr:rowOff>
    </xdr:from>
    <xdr:to>
      <xdr:col>55</xdr:col>
      <xdr:colOff>88900</xdr:colOff>
      <xdr:row>51</xdr:row>
      <xdr:rowOff>41373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8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35327</xdr:rowOff>
    </xdr:from>
    <xdr:to>
      <xdr:col>55</xdr:col>
      <xdr:colOff>0</xdr:colOff>
      <xdr:row>57</xdr:row>
      <xdr:rowOff>56055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807977"/>
          <a:ext cx="838200" cy="2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56332</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28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77905</xdr:rowOff>
    </xdr:from>
    <xdr:to>
      <xdr:col>55</xdr:col>
      <xdr:colOff>50800</xdr:colOff>
      <xdr:row>58</xdr:row>
      <xdr:rowOff>8055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5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35327</xdr:rowOff>
    </xdr:from>
    <xdr:to>
      <xdr:col>50</xdr:col>
      <xdr:colOff>114300</xdr:colOff>
      <xdr:row>57</xdr:row>
      <xdr:rowOff>104810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807977"/>
          <a:ext cx="889000" cy="6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84951</xdr:rowOff>
    </xdr:from>
    <xdr:to>
      <xdr:col>50</xdr:col>
      <xdr:colOff>165100</xdr:colOff>
      <xdr:row>58</xdr:row>
      <xdr:rowOff>15101</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5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6228</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95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62248</xdr:rowOff>
    </xdr:from>
    <xdr:to>
      <xdr:col>45</xdr:col>
      <xdr:colOff>177800</xdr:colOff>
      <xdr:row>57</xdr:row>
      <xdr:rowOff>104810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834898"/>
          <a:ext cx="889000" cy="4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83524</xdr:rowOff>
    </xdr:from>
    <xdr:to>
      <xdr:col>46</xdr:col>
      <xdr:colOff>38100</xdr:colOff>
      <xdr:row>58</xdr:row>
      <xdr:rowOff>13674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4801</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94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139266</xdr:rowOff>
    </xdr:from>
    <xdr:to>
      <xdr:col>41</xdr:col>
      <xdr:colOff>50800</xdr:colOff>
      <xdr:row>57</xdr:row>
      <xdr:rowOff>62248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054666"/>
          <a:ext cx="889000" cy="78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87439</xdr:rowOff>
    </xdr:from>
    <xdr:to>
      <xdr:col>41</xdr:col>
      <xdr:colOff>101600</xdr:colOff>
      <xdr:row>58</xdr:row>
      <xdr:rowOff>17589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8716</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95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89515</xdr:rowOff>
    </xdr:from>
    <xdr:to>
      <xdr:col>36</xdr:col>
      <xdr:colOff>165100</xdr:colOff>
      <xdr:row>58</xdr:row>
      <xdr:rowOff>19665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6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10792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95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5255</xdr:rowOff>
    </xdr:from>
    <xdr:to>
      <xdr:col>55</xdr:col>
      <xdr:colOff>50800</xdr:colOff>
      <xdr:row>57</xdr:row>
      <xdr:rowOff>106855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77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28132</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629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155977</xdr:rowOff>
    </xdr:from>
    <xdr:to>
      <xdr:col>50</xdr:col>
      <xdr:colOff>165100</xdr:colOff>
      <xdr:row>57</xdr:row>
      <xdr:rowOff>86127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75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102654</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53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54010</xdr:rowOff>
    </xdr:from>
    <xdr:to>
      <xdr:col>46</xdr:col>
      <xdr:colOff>38100</xdr:colOff>
      <xdr:row>57</xdr:row>
      <xdr:rowOff>155610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2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687</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60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11448</xdr:rowOff>
    </xdr:from>
    <xdr:to>
      <xdr:col>41</xdr:col>
      <xdr:colOff>101600</xdr:colOff>
      <xdr:row>57</xdr:row>
      <xdr:rowOff>113048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78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129575</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5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88466</xdr:rowOff>
    </xdr:from>
    <xdr:to>
      <xdr:col>36</xdr:col>
      <xdr:colOff>165100</xdr:colOff>
      <xdr:row>53</xdr:row>
      <xdr:rowOff>18616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00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51</xdr:row>
      <xdr:rowOff>35143</xdr:rowOff>
    </xdr:from>
    <xdr:ext cx="690189"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27205" y="87790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166940</xdr:rowOff>
    </xdr:from>
    <xdr:to>
      <xdr:col>54</xdr:col>
      <xdr:colOff>189865</xdr:colOff>
      <xdr:row>78</xdr:row>
      <xdr:rowOff>134652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339890"/>
          <a:ext cx="1270" cy="1167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138479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134652</xdr:rowOff>
    </xdr:from>
    <xdr:to>
      <xdr:col>55</xdr:col>
      <xdr:colOff>88900</xdr:colOff>
      <xdr:row>78</xdr:row>
      <xdr:rowOff>134652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113617</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11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166940</xdr:rowOff>
    </xdr:from>
    <xdr:to>
      <xdr:col>55</xdr:col>
      <xdr:colOff>88900</xdr:colOff>
      <xdr:row>71</xdr:row>
      <xdr:rowOff>166940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33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90432</xdr:rowOff>
    </xdr:from>
    <xdr:to>
      <xdr:col>55</xdr:col>
      <xdr:colOff>0</xdr:colOff>
      <xdr:row>77</xdr:row>
      <xdr:rowOff>142142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292082"/>
          <a:ext cx="838200" cy="5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135013</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336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156586</xdr:rowOff>
    </xdr:from>
    <xdr:to>
      <xdr:col>55</xdr:col>
      <xdr:colOff>50800</xdr:colOff>
      <xdr:row>78</xdr:row>
      <xdr:rowOff>86736</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5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142142</xdr:rowOff>
    </xdr:from>
    <xdr:to>
      <xdr:col>50</xdr:col>
      <xdr:colOff>114300</xdr:colOff>
      <xdr:row>77</xdr:row>
      <xdr:rowOff>155891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343792"/>
          <a:ext cx="889000" cy="1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148960</xdr:rowOff>
    </xdr:from>
    <xdr:to>
      <xdr:col>50</xdr:col>
      <xdr:colOff>165100</xdr:colOff>
      <xdr:row>78</xdr:row>
      <xdr:rowOff>79110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5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70237</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44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155891</xdr:rowOff>
    </xdr:from>
    <xdr:to>
      <xdr:col>45</xdr:col>
      <xdr:colOff>177800</xdr:colOff>
      <xdr:row>78</xdr:row>
      <xdr:rowOff>50295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357541"/>
          <a:ext cx="889000" cy="6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126589</xdr:rowOff>
    </xdr:from>
    <xdr:to>
      <xdr:col>46</xdr:col>
      <xdr:colOff>38100</xdr:colOff>
      <xdr:row>78</xdr:row>
      <xdr:rowOff>56739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2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47866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42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50295</xdr:rowOff>
    </xdr:from>
    <xdr:to>
      <xdr:col>41</xdr:col>
      <xdr:colOff>50800</xdr:colOff>
      <xdr:row>78</xdr:row>
      <xdr:rowOff>51739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423395"/>
          <a:ext cx="889000" cy="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162226</xdr:rowOff>
    </xdr:from>
    <xdr:to>
      <xdr:col>41</xdr:col>
      <xdr:colOff>101600</xdr:colOff>
      <xdr:row>78</xdr:row>
      <xdr:rowOff>92376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6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108903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3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125696</xdr:rowOff>
    </xdr:from>
    <xdr:to>
      <xdr:col>36</xdr:col>
      <xdr:colOff>165100</xdr:colOff>
      <xdr:row>78</xdr:row>
      <xdr:rowOff>55846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2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72373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0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39632</xdr:rowOff>
    </xdr:from>
    <xdr:to>
      <xdr:col>55</xdr:col>
      <xdr:colOff>50800</xdr:colOff>
      <xdr:row>77</xdr:row>
      <xdr:rowOff>141232</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24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62509</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09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91342</xdr:rowOff>
    </xdr:from>
    <xdr:to>
      <xdr:col>50</xdr:col>
      <xdr:colOff>165100</xdr:colOff>
      <xdr:row>78</xdr:row>
      <xdr:rowOff>21492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9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38019</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06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105091</xdr:rowOff>
    </xdr:from>
    <xdr:to>
      <xdr:col>46</xdr:col>
      <xdr:colOff>38100</xdr:colOff>
      <xdr:row>78</xdr:row>
      <xdr:rowOff>35241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0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51768</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08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170945</xdr:rowOff>
    </xdr:from>
    <xdr:to>
      <xdr:col>41</xdr:col>
      <xdr:colOff>101600</xdr:colOff>
      <xdr:row>78</xdr:row>
      <xdr:rowOff>101095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7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92222</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46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939</xdr:rowOff>
    </xdr:from>
    <xdr:to>
      <xdr:col>36</xdr:col>
      <xdr:colOff>165100</xdr:colOff>
      <xdr:row>78</xdr:row>
      <xdr:rowOff>102539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93666</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46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80707</xdr:rowOff>
    </xdr:from>
    <xdr:to>
      <xdr:col>54</xdr:col>
      <xdr:colOff>189865</xdr:colOff>
      <xdr:row>98</xdr:row>
      <xdr:rowOff>65199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682657"/>
          <a:ext cx="1270" cy="118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69026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7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65199</xdr:rowOff>
    </xdr:from>
    <xdr:to>
      <xdr:col>55</xdr:col>
      <xdr:colOff>88900</xdr:colOff>
      <xdr:row>98</xdr:row>
      <xdr:rowOff>65199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6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27384</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45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80707</xdr:rowOff>
    </xdr:from>
    <xdr:to>
      <xdr:col>55</xdr:col>
      <xdr:colOff>88900</xdr:colOff>
      <xdr:row>91</xdr:row>
      <xdr:rowOff>80707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682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36854</xdr:rowOff>
    </xdr:from>
    <xdr:to>
      <xdr:col>55</xdr:col>
      <xdr:colOff>0</xdr:colOff>
      <xdr:row>95</xdr:row>
      <xdr:rowOff>42644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153154"/>
          <a:ext cx="838200" cy="17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25988</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485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47561</xdr:rowOff>
    </xdr:from>
    <xdr:to>
      <xdr:col>55</xdr:col>
      <xdr:colOff>50800</xdr:colOff>
      <xdr:row>96</xdr:row>
      <xdr:rowOff>149161</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50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15295</xdr:rowOff>
    </xdr:from>
    <xdr:to>
      <xdr:col>50</xdr:col>
      <xdr:colOff>114300</xdr:colOff>
      <xdr:row>95</xdr:row>
      <xdr:rowOff>42644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303045"/>
          <a:ext cx="889000" cy="2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24343</xdr:rowOff>
    </xdr:from>
    <xdr:to>
      <xdr:col>50</xdr:col>
      <xdr:colOff>165100</xdr:colOff>
      <xdr:row>96</xdr:row>
      <xdr:rowOff>125943</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117070</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576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15295</xdr:rowOff>
    </xdr:from>
    <xdr:to>
      <xdr:col>45</xdr:col>
      <xdr:colOff>177800</xdr:colOff>
      <xdr:row>96</xdr:row>
      <xdr:rowOff>133635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303045"/>
          <a:ext cx="889000" cy="28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106311</xdr:rowOff>
    </xdr:from>
    <xdr:to>
      <xdr:col>46</xdr:col>
      <xdr:colOff>38100</xdr:colOff>
      <xdr:row>96</xdr:row>
      <xdr:rowOff>36461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27588</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48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42286</xdr:rowOff>
    </xdr:from>
    <xdr:to>
      <xdr:col>41</xdr:col>
      <xdr:colOff>50800</xdr:colOff>
      <xdr:row>96</xdr:row>
      <xdr:rowOff>133635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5815686"/>
          <a:ext cx="889000" cy="77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9705</xdr:rowOff>
    </xdr:from>
    <xdr:to>
      <xdr:col>41</xdr:col>
      <xdr:colOff>101600</xdr:colOff>
      <xdr:row>96</xdr:row>
      <xdr:rowOff>111305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127832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24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111816</xdr:rowOff>
    </xdr:from>
    <xdr:to>
      <xdr:col>36</xdr:col>
      <xdr:colOff>165100</xdr:colOff>
      <xdr:row>96</xdr:row>
      <xdr:rowOff>41966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33093</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492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157504</xdr:rowOff>
    </xdr:from>
    <xdr:to>
      <xdr:col>55</xdr:col>
      <xdr:colOff>50800</xdr:colOff>
      <xdr:row>94</xdr:row>
      <xdr:rowOff>87654</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10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8931</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595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163294</xdr:rowOff>
    </xdr:from>
    <xdr:to>
      <xdr:col>50</xdr:col>
      <xdr:colOff>165100</xdr:colOff>
      <xdr:row>95</xdr:row>
      <xdr:rowOff>93444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27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109971</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054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135945</xdr:rowOff>
    </xdr:from>
    <xdr:to>
      <xdr:col>46</xdr:col>
      <xdr:colOff>38100</xdr:colOff>
      <xdr:row>95</xdr:row>
      <xdr:rowOff>66095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25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82622</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6027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82835</xdr:rowOff>
    </xdr:from>
    <xdr:to>
      <xdr:col>41</xdr:col>
      <xdr:colOff>101600</xdr:colOff>
      <xdr:row>97</xdr:row>
      <xdr:rowOff>12985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54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4112</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663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162936</xdr:rowOff>
    </xdr:from>
    <xdr:to>
      <xdr:col>36</xdr:col>
      <xdr:colOff>165100</xdr:colOff>
      <xdr:row>92</xdr:row>
      <xdr:rowOff>93086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576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109613</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554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68445</xdr:rowOff>
    </xdr:from>
    <xdr:to>
      <xdr:col>85</xdr:col>
      <xdr:colOff>126364</xdr:colOff>
      <xdr:row>38</xdr:row>
      <xdr:rowOff>102955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211945"/>
          <a:ext cx="1269" cy="140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106782</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2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102955</xdr:rowOff>
    </xdr:from>
    <xdr:to>
      <xdr:col>86</xdr:col>
      <xdr:colOff>25400</xdr:colOff>
      <xdr:row>38</xdr:row>
      <xdr:rowOff>102955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1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15122</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87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68445</xdr:rowOff>
    </xdr:from>
    <xdr:to>
      <xdr:col>86</xdr:col>
      <xdr:colOff>25400</xdr:colOff>
      <xdr:row>30</xdr:row>
      <xdr:rowOff>68445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21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109973</xdr:rowOff>
    </xdr:from>
    <xdr:to>
      <xdr:col>85</xdr:col>
      <xdr:colOff>127000</xdr:colOff>
      <xdr:row>37</xdr:row>
      <xdr:rowOff>45498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6282173"/>
          <a:ext cx="838200" cy="10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92647</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264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114220</xdr:rowOff>
    </xdr:from>
    <xdr:to>
      <xdr:col>85</xdr:col>
      <xdr:colOff>177800</xdr:colOff>
      <xdr:row>37</xdr:row>
      <xdr:rowOff>44370</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8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45498</xdr:rowOff>
    </xdr:from>
    <xdr:to>
      <xdr:col>81</xdr:col>
      <xdr:colOff>50800</xdr:colOff>
      <xdr:row>38</xdr:row>
      <xdr:rowOff>68720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389148"/>
          <a:ext cx="889000" cy="19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10056</xdr:rowOff>
    </xdr:from>
    <xdr:to>
      <xdr:col>81</xdr:col>
      <xdr:colOff>101600</xdr:colOff>
      <xdr:row>37</xdr:row>
      <xdr:rowOff>111656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353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102783</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44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22287</xdr:rowOff>
    </xdr:from>
    <xdr:to>
      <xdr:col>76</xdr:col>
      <xdr:colOff>114300</xdr:colOff>
      <xdr:row>38</xdr:row>
      <xdr:rowOff>68720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6365937"/>
          <a:ext cx="889000" cy="21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61025</xdr:rowOff>
    </xdr:from>
    <xdr:to>
      <xdr:col>76</xdr:col>
      <xdr:colOff>165100</xdr:colOff>
      <xdr:row>37</xdr:row>
      <xdr:rowOff>162624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7702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1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22287</xdr:rowOff>
    </xdr:from>
    <xdr:to>
      <xdr:col>71</xdr:col>
      <xdr:colOff>177800</xdr:colOff>
      <xdr:row>38</xdr:row>
      <xdr:rowOff>105255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365937"/>
          <a:ext cx="889000" cy="25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37397</xdr:rowOff>
    </xdr:from>
    <xdr:to>
      <xdr:col>72</xdr:col>
      <xdr:colOff>38100</xdr:colOff>
      <xdr:row>37</xdr:row>
      <xdr:rowOff>138997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130123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47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126898</xdr:rowOff>
    </xdr:from>
    <xdr:to>
      <xdr:col>67</xdr:col>
      <xdr:colOff>101600</xdr:colOff>
      <xdr:row>37</xdr:row>
      <xdr:rowOff>57048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2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73575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59173</xdr:rowOff>
    </xdr:from>
    <xdr:to>
      <xdr:col>85</xdr:col>
      <xdr:colOff>177800</xdr:colOff>
      <xdr:row>36</xdr:row>
      <xdr:rowOff>160773</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23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82050</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08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166148</xdr:rowOff>
    </xdr:from>
    <xdr:to>
      <xdr:col>81</xdr:col>
      <xdr:colOff>101600</xdr:colOff>
      <xdr:row>37</xdr:row>
      <xdr:rowOff>96298</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33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112825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11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17920</xdr:rowOff>
    </xdr:from>
    <xdr:to>
      <xdr:col>76</xdr:col>
      <xdr:colOff>165100</xdr:colOff>
      <xdr:row>38</xdr:row>
      <xdr:rowOff>119520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5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110647</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62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142937</xdr:rowOff>
    </xdr:from>
    <xdr:to>
      <xdr:col>72</xdr:col>
      <xdr:colOff>38100</xdr:colOff>
      <xdr:row>37</xdr:row>
      <xdr:rowOff>73087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31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89614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09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54455</xdr:rowOff>
    </xdr:from>
    <xdr:to>
      <xdr:col>67</xdr:col>
      <xdr:colOff>101600</xdr:colOff>
      <xdr:row>38</xdr:row>
      <xdr:rowOff>156055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56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147182</xdr:rowOff>
    </xdr:from>
    <xdr:ext cx="469744"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79428" y="666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122753</xdr:rowOff>
    </xdr:from>
    <xdr:to>
      <xdr:col>85</xdr:col>
      <xdr:colOff>126364</xdr:colOff>
      <xdr:row>58</xdr:row>
      <xdr:rowOff>12815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523803"/>
          <a:ext cx="1269" cy="1433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16642</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6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12815</xdr:rowOff>
    </xdr:from>
    <xdr:to>
      <xdr:col>86</xdr:col>
      <xdr:colOff>25400</xdr:colOff>
      <xdr:row>58</xdr:row>
      <xdr:rowOff>12815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5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69430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29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429,448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122753</xdr:rowOff>
    </xdr:from>
    <xdr:to>
      <xdr:col>86</xdr:col>
      <xdr:colOff>25400</xdr:colOff>
      <xdr:row>49</xdr:row>
      <xdr:rowOff>122753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523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142626</xdr:rowOff>
    </xdr:from>
    <xdr:to>
      <xdr:col>85</xdr:col>
      <xdr:colOff>127000</xdr:colOff>
      <xdr:row>53</xdr:row>
      <xdr:rowOff>163463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229476"/>
          <a:ext cx="838200" cy="2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65117</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66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86690</xdr:rowOff>
    </xdr:from>
    <xdr:to>
      <xdr:col>85</xdr:col>
      <xdr:colOff>177800</xdr:colOff>
      <xdr:row>57</xdr:row>
      <xdr:rowOff>16840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142626</xdr:rowOff>
    </xdr:from>
    <xdr:to>
      <xdr:col>81</xdr:col>
      <xdr:colOff>50800</xdr:colOff>
      <xdr:row>54</xdr:row>
      <xdr:rowOff>164000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229476"/>
          <a:ext cx="889000" cy="19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89083</xdr:rowOff>
    </xdr:from>
    <xdr:to>
      <xdr:col>81</xdr:col>
      <xdr:colOff>101600</xdr:colOff>
      <xdr:row>57</xdr:row>
      <xdr:rowOff>19233</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10360</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783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69044</xdr:rowOff>
    </xdr:from>
    <xdr:to>
      <xdr:col>76</xdr:col>
      <xdr:colOff>114300</xdr:colOff>
      <xdr:row>54</xdr:row>
      <xdr:rowOff>164000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327344"/>
          <a:ext cx="889000" cy="9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40833</xdr:rowOff>
    </xdr:from>
    <xdr:to>
      <xdr:col>76</xdr:col>
      <xdr:colOff>165100</xdr:colOff>
      <xdr:row>56</xdr:row>
      <xdr:rowOff>142433</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133560</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734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69044</xdr:rowOff>
    </xdr:from>
    <xdr:to>
      <xdr:col>71</xdr:col>
      <xdr:colOff>177800</xdr:colOff>
      <xdr:row>55</xdr:row>
      <xdr:rowOff>13353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327344"/>
          <a:ext cx="889000" cy="11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101043</xdr:rowOff>
    </xdr:from>
    <xdr:to>
      <xdr:col>72</xdr:col>
      <xdr:colOff>38100</xdr:colOff>
      <xdr:row>57</xdr:row>
      <xdr:rowOff>31193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22320</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79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150226</xdr:rowOff>
    </xdr:from>
    <xdr:to>
      <xdr:col>67</xdr:col>
      <xdr:colOff>101600</xdr:colOff>
      <xdr:row>56</xdr:row>
      <xdr:rowOff>80376</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57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71503</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67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112663</xdr:rowOff>
    </xdr:from>
    <xdr:to>
      <xdr:col>85</xdr:col>
      <xdr:colOff>177800</xdr:colOff>
      <xdr:row>54</xdr:row>
      <xdr:rowOff>42813</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19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135540</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050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91826</xdr:rowOff>
    </xdr:from>
    <xdr:to>
      <xdr:col>81</xdr:col>
      <xdr:colOff>101600</xdr:colOff>
      <xdr:row>54</xdr:row>
      <xdr:rowOff>21976</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1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38503</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8953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113200</xdr:rowOff>
    </xdr:from>
    <xdr:to>
      <xdr:col>76</xdr:col>
      <xdr:colOff>165100</xdr:colOff>
      <xdr:row>55</xdr:row>
      <xdr:rowOff>43350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37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59877</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146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18244</xdr:rowOff>
    </xdr:from>
    <xdr:to>
      <xdr:col>72</xdr:col>
      <xdr:colOff>38100</xdr:colOff>
      <xdr:row>54</xdr:row>
      <xdr:rowOff>119844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27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136371</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05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134003</xdr:rowOff>
    </xdr:from>
    <xdr:to>
      <xdr:col>67</xdr:col>
      <xdr:colOff>101600</xdr:colOff>
      <xdr:row>55</xdr:row>
      <xdr:rowOff>64153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39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80680</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167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158146</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1988196"/>
          <a:ext cx="1269" cy="1600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72308</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616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104823</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763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840,317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158146</xdr:rowOff>
    </xdr:from>
    <xdr:to>
      <xdr:col>86</xdr:col>
      <xdr:colOff>25400</xdr:colOff>
      <xdr:row>69</xdr:row>
      <xdr:rowOff>158146</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19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24986</xdr:rowOff>
    </xdr:from>
    <xdr:to>
      <xdr:col>85</xdr:col>
      <xdr:colOff>127000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5481300" y="13569536"/>
          <a:ext cx="838200" cy="1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161208</xdr:rowOff>
    </xdr:from>
    <xdr:ext cx="534377"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362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138331</xdr:rowOff>
    </xdr:from>
    <xdr:to>
      <xdr:col>85</xdr:col>
      <xdr:colOff>177800</xdr:colOff>
      <xdr:row>79</xdr:row>
      <xdr:rowOff>68481</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16236</xdr:rowOff>
    </xdr:from>
    <xdr:to>
      <xdr:col>81</xdr:col>
      <xdr:colOff>50800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560786"/>
          <a:ext cx="889000" cy="2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141585</xdr:rowOff>
    </xdr:from>
    <xdr:to>
      <xdr:col>81</xdr:col>
      <xdr:colOff>101600</xdr:colOff>
      <xdr:row>79</xdr:row>
      <xdr:rowOff>71735</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88262</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14111" y="1328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8009</xdr:rowOff>
    </xdr:from>
    <xdr:to>
      <xdr:col>76</xdr:col>
      <xdr:colOff>114300</xdr:colOff>
      <xdr:row>79</xdr:row>
      <xdr:rowOff>16236</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381109"/>
          <a:ext cx="889000" cy="17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144042</xdr:rowOff>
    </xdr:from>
    <xdr:to>
      <xdr:col>76</xdr:col>
      <xdr:colOff>165100</xdr:colOff>
      <xdr:row>79</xdr:row>
      <xdr:rowOff>74192</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65319</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25111" y="1360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8009</xdr:rowOff>
    </xdr:from>
    <xdr:to>
      <xdr:col>71</xdr:col>
      <xdr:colOff>177800</xdr:colOff>
      <xdr:row>78</xdr:row>
      <xdr:rowOff>170275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2814300" y="13381109"/>
          <a:ext cx="889000" cy="16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148416</xdr:rowOff>
    </xdr:from>
    <xdr:to>
      <xdr:col>72</xdr:col>
      <xdr:colOff>38100</xdr:colOff>
      <xdr:row>79</xdr:row>
      <xdr:rowOff>78566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69693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61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132945</xdr:rowOff>
    </xdr:from>
    <xdr:to>
      <xdr:col>67</xdr:col>
      <xdr:colOff>101600</xdr:colOff>
      <xdr:row>79</xdr:row>
      <xdr:rowOff>63095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50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54222</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47111" y="1359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145636</xdr:rowOff>
    </xdr:from>
    <xdr:to>
      <xdr:col>85</xdr:col>
      <xdr:colOff>177800</xdr:colOff>
      <xdr:row>79</xdr:row>
      <xdr:rowOff>75786</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51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116757</xdr:rowOff>
    </xdr:from>
    <xdr:ext cx="534377"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48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136886</xdr:rowOff>
    </xdr:from>
    <xdr:to>
      <xdr:col>76</xdr:col>
      <xdr:colOff>165100</xdr:colOff>
      <xdr:row>79</xdr:row>
      <xdr:rowOff>67036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50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83563</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25111" y="1328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128659</xdr:rowOff>
    </xdr:from>
    <xdr:to>
      <xdr:col>72</xdr:col>
      <xdr:colOff>38100</xdr:colOff>
      <xdr:row>78</xdr:row>
      <xdr:rowOff>58809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33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75336</xdr:rowOff>
    </xdr:from>
    <xdr:ext cx="59901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03795" y="1310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119475</xdr:rowOff>
    </xdr:from>
    <xdr:to>
      <xdr:col>67</xdr:col>
      <xdr:colOff>101600</xdr:colOff>
      <xdr:row>79</xdr:row>
      <xdr:rowOff>49625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49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66152</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47111" y="1326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80963</xdr:rowOff>
    </xdr:from>
    <xdr:to>
      <xdr:col>85</xdr:col>
      <xdr:colOff>126364</xdr:colOff>
      <xdr:row>99</xdr:row>
      <xdr:rowOff>96713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511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100540</xdr:rowOff>
    </xdr:from>
    <xdr:ext cx="378565"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7074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96713</xdr:rowOff>
    </xdr:from>
    <xdr:to>
      <xdr:col>86</xdr:col>
      <xdr:colOff>25400</xdr:colOff>
      <xdr:row>99</xdr:row>
      <xdr:rowOff>96713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707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27640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8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477,986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80963</xdr:rowOff>
    </xdr:from>
    <xdr:to>
      <xdr:col>86</xdr:col>
      <xdr:colOff>25400</xdr:colOff>
      <xdr:row>90</xdr:row>
      <xdr:rowOff>80963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51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37409</xdr:rowOff>
    </xdr:from>
    <xdr:to>
      <xdr:col>85</xdr:col>
      <xdr:colOff>127000</xdr:colOff>
      <xdr:row>96</xdr:row>
      <xdr:rowOff>91221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496609"/>
          <a:ext cx="838200" cy="5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165854</xdr:rowOff>
    </xdr:from>
    <xdr:ext cx="599010"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625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15977</xdr:rowOff>
    </xdr:from>
    <xdr:to>
      <xdr:col>85</xdr:col>
      <xdr:colOff>177800</xdr:colOff>
      <xdr:row>97</xdr:row>
      <xdr:rowOff>117577</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64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91221</xdr:rowOff>
    </xdr:from>
    <xdr:to>
      <xdr:col>81</xdr:col>
      <xdr:colOff>50800</xdr:colOff>
      <xdr:row>96</xdr:row>
      <xdr:rowOff>161626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550421"/>
          <a:ext cx="889000" cy="7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42935</xdr:rowOff>
    </xdr:from>
    <xdr:to>
      <xdr:col>81</xdr:col>
      <xdr:colOff>101600</xdr:colOff>
      <xdr:row>97</xdr:row>
      <xdr:rowOff>144535</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67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135662</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181795" y="16766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161626</xdr:rowOff>
    </xdr:from>
    <xdr:to>
      <xdr:col>76</xdr:col>
      <xdr:colOff>114300</xdr:colOff>
      <xdr:row>96</xdr:row>
      <xdr:rowOff>171391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620826"/>
          <a:ext cx="889000" cy="9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44914</xdr:rowOff>
    </xdr:from>
    <xdr:to>
      <xdr:col>76</xdr:col>
      <xdr:colOff>165100</xdr:colOff>
      <xdr:row>97</xdr:row>
      <xdr:rowOff>146514</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137641</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292795" y="16768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114295</xdr:rowOff>
    </xdr:from>
    <xdr:to>
      <xdr:col>71</xdr:col>
      <xdr:colOff>177800</xdr:colOff>
      <xdr:row>96</xdr:row>
      <xdr:rowOff>171391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573495"/>
          <a:ext cx="889000" cy="5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42968</xdr:rowOff>
    </xdr:from>
    <xdr:to>
      <xdr:col>72</xdr:col>
      <xdr:colOff>38100</xdr:colOff>
      <xdr:row>97</xdr:row>
      <xdr:rowOff>144568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135695</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03795" y="1676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169439</xdr:rowOff>
    </xdr:from>
    <xdr:to>
      <xdr:col>67</xdr:col>
      <xdr:colOff>101600</xdr:colOff>
      <xdr:row>97</xdr:row>
      <xdr:rowOff>99589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6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90716</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14795" y="16721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158059</xdr:rowOff>
    </xdr:from>
    <xdr:to>
      <xdr:col>85</xdr:col>
      <xdr:colOff>177800</xdr:colOff>
      <xdr:row>96</xdr:row>
      <xdr:rowOff>88209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44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9486</xdr:rowOff>
    </xdr:from>
    <xdr:ext cx="599010"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29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40421</xdr:rowOff>
    </xdr:from>
    <xdr:to>
      <xdr:col>81</xdr:col>
      <xdr:colOff>101600</xdr:colOff>
      <xdr:row>96</xdr:row>
      <xdr:rowOff>142021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49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158548</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181795" y="16274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110826</xdr:rowOff>
    </xdr:from>
    <xdr:to>
      <xdr:col>76</xdr:col>
      <xdr:colOff>165100</xdr:colOff>
      <xdr:row>97</xdr:row>
      <xdr:rowOff>40976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57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57503</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292795" y="1634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120591</xdr:rowOff>
    </xdr:from>
    <xdr:to>
      <xdr:col>72</xdr:col>
      <xdr:colOff>38100</xdr:colOff>
      <xdr:row>97</xdr:row>
      <xdr:rowOff>50741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57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67268</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03795" y="16355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63495</xdr:rowOff>
    </xdr:from>
    <xdr:to>
      <xdr:col>67</xdr:col>
      <xdr:colOff>101600</xdr:colOff>
      <xdr:row>96</xdr:row>
      <xdr:rowOff>165095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5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10172</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14795" y="16297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24028</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67528"/>
          <a:ext cx="1269" cy="1487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142155</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4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24028</xdr:rowOff>
    </xdr:from>
    <xdr:to>
      <xdr:col>116</xdr:col>
      <xdr:colOff>152400</xdr:colOff>
      <xdr:row>30</xdr:row>
      <xdr:rowOff>24028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6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17576</xdr:rowOff>
    </xdr:from>
    <xdr:to>
      <xdr:col>112</xdr:col>
      <xdr:colOff>38100</xdr:colOff>
      <xdr:row>38</xdr:row>
      <xdr:rowOff>119176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3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135704</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07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154737</xdr:rowOff>
    </xdr:from>
    <xdr:to>
      <xdr:col>107</xdr:col>
      <xdr:colOff>101600</xdr:colOff>
      <xdr:row>37</xdr:row>
      <xdr:rowOff>84887</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32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101414</xdr:rowOff>
    </xdr:from>
    <xdr:ext cx="469744"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199428" y="610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47295</xdr:rowOff>
    </xdr:from>
    <xdr:to>
      <xdr:col>102</xdr:col>
      <xdr:colOff>165100</xdr:colOff>
      <xdr:row>38</xdr:row>
      <xdr:rowOff>148895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165422</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337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118389</xdr:rowOff>
    </xdr:from>
    <xdr:to>
      <xdr:col>98</xdr:col>
      <xdr:colOff>38100</xdr:colOff>
      <xdr:row>37</xdr:row>
      <xdr:rowOff>48539</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29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65066</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21428" y="606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衛生費が類似団体、全国平均、沖縄県平均を大きく上回っているが、</a:t>
          </a:r>
          <a:r>
            <a:rPr lang="ja-JP" altLang="ja-JP" sz="1100" b="0" i="0" baseline="0">
              <a:solidFill>
                <a:schemeClr val="dk1"/>
              </a:solidFill>
              <a:effectLst/>
              <a:latin typeface="+mn-lt"/>
              <a:ea typeface="+mn-ea"/>
              <a:cs typeface="+mn-cs"/>
            </a:rPr>
            <a:t>大型整備事業（ごみ処理焼却施設）によるものである。</a:t>
          </a:r>
          <a:r>
            <a:rPr kumimoji="1" lang="ja-JP" altLang="ja-JP" sz="1100">
              <a:solidFill>
                <a:schemeClr val="dk1"/>
              </a:solidFill>
              <a:effectLst/>
              <a:latin typeface="+mn-lt"/>
              <a:ea typeface="+mn-ea"/>
              <a:cs typeface="+mn-cs"/>
            </a:rPr>
            <a:t>特に変動のあった上記の経費以外においては、概ね前年度並みの執行状況である。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600" b="0" i="0" u="none" strike="noStrike" baseline="0">
              <a:solidFill>
                <a:schemeClr val="dk1"/>
              </a:solidFill>
              <a:latin typeface="ＭＳ 明朝" panose="02020609040205080304" pitchFamily="17" charset="-128"/>
              <a:ea typeface="ＭＳ 明朝" panose="02020609040205080304" pitchFamily="17" charset="-128"/>
              <a:cs typeface="+mn-cs"/>
            </a:rPr>
            <a:t>・財政調整基金については、決算剰余金を中心に積み立てるとともに，最低水準の取り崩しに努めている。実質収支については，平成</a:t>
          </a:r>
          <a:r>
            <a:rPr lang="en-US" altLang="ja-JP" sz="1600" b="0" i="0" u="none" strike="noStrike" baseline="0">
              <a:solidFill>
                <a:schemeClr val="dk1"/>
              </a:solidFill>
              <a:latin typeface="ＭＳ 明朝" panose="02020609040205080304" pitchFamily="17" charset="-128"/>
              <a:ea typeface="ＭＳ 明朝" panose="02020609040205080304" pitchFamily="17" charset="-128"/>
              <a:cs typeface="+mn-cs"/>
            </a:rPr>
            <a:t>29</a:t>
          </a:r>
          <a:r>
            <a:rPr lang="ja-JP" altLang="en-US" sz="1600" b="0" i="0" u="none" strike="noStrike" baseline="0">
              <a:solidFill>
                <a:schemeClr val="dk1"/>
              </a:solidFill>
              <a:latin typeface="ＭＳ 明朝" panose="02020609040205080304" pitchFamily="17" charset="-128"/>
              <a:ea typeface="ＭＳ 明朝" panose="02020609040205080304" pitchFamily="17" charset="-128"/>
              <a:cs typeface="+mn-cs"/>
            </a:rPr>
            <a:t>年度からほぼ横ばいを推移している。</a:t>
          </a:r>
          <a:br>
            <a:rPr lang="en-US" altLang="ja-JP" sz="1600" b="0" i="0" u="none" strike="noStrike" baseline="0">
              <a:solidFill>
                <a:schemeClr val="dk1"/>
              </a:solidFill>
              <a:latin typeface="ＭＳ 明朝" panose="02020609040205080304" pitchFamily="17" charset="-128"/>
              <a:ea typeface="ＭＳ 明朝" panose="02020609040205080304" pitchFamily="17" charset="-128"/>
              <a:cs typeface="+mn-cs"/>
            </a:rPr>
          </a:br>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今後も積立資金余力がある年度では充当可能基金等への計画的・積極的な積立を行い、将来への財政負担の軽減・平準化に努める。</a:t>
          </a:r>
          <a:endParaRPr lang="ja-JP" altLang="ja-JP" sz="1600">
            <a:effectLst/>
            <a:latin typeface="ＭＳ 明朝" panose="02020609040205080304" pitchFamily="17" charset="-128"/>
            <a:ea typeface="ＭＳ 明朝" panose="02020609040205080304" pitchFamily="17" charset="-128"/>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800">
              <a:solidFill>
                <a:schemeClr val="dk1"/>
              </a:solidFill>
              <a:effectLst/>
              <a:latin typeface="ＭＳ 明朝" panose="02020609040205080304" pitchFamily="17" charset="-128"/>
              <a:ea typeface="ＭＳ 明朝" panose="02020609040205080304" pitchFamily="17" charset="-128"/>
              <a:cs typeface="+mn-cs"/>
            </a:rPr>
            <a:t>公営企業会計を含む特別会計において資金不足は発生しておらず、</a:t>
          </a:r>
          <a:r>
            <a:rPr kumimoji="1" lang="ja-JP" altLang="en-US" sz="1800">
              <a:solidFill>
                <a:schemeClr val="dk1"/>
              </a:solidFill>
              <a:effectLst/>
              <a:latin typeface="ＭＳ 明朝" panose="02020609040205080304" pitchFamily="17" charset="-128"/>
              <a:ea typeface="ＭＳ 明朝" panose="02020609040205080304" pitchFamily="17" charset="-128"/>
              <a:cs typeface="+mn-cs"/>
            </a:rPr>
            <a:t>令和元</a:t>
          </a:r>
          <a:r>
            <a:rPr kumimoji="1" lang="ja-JP" altLang="ja-JP" sz="1800">
              <a:solidFill>
                <a:schemeClr val="dk1"/>
              </a:solidFill>
              <a:effectLst/>
              <a:latin typeface="ＭＳ 明朝" panose="02020609040205080304" pitchFamily="17" charset="-128"/>
              <a:ea typeface="ＭＳ 明朝" panose="02020609040205080304" pitchFamily="17" charset="-128"/>
              <a:cs typeface="+mn-cs"/>
            </a:rPr>
            <a:t>年度決算における連結赤字比率も発生していない状況である。</a:t>
          </a:r>
          <a:endParaRPr lang="ja-JP" altLang="ja-JP" sz="2400">
            <a:effectLst/>
            <a:latin typeface="ＭＳ 明朝" panose="02020609040205080304" pitchFamily="17" charset="-128"/>
            <a:ea typeface="ＭＳ 明朝" panose="02020609040205080304" pitchFamily="17"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73821_&#19982;&#37027;&#22269;&#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P53">
            <v>46.3</v>
          </cell>
          <cell r="BX53">
            <v>48.6</v>
          </cell>
          <cell r="CF53">
            <v>50.7</v>
          </cell>
          <cell r="CN53">
            <v>51.6</v>
          </cell>
          <cell r="CV53">
            <v>53.4</v>
          </cell>
        </row>
        <row r="55">
          <cell r="AN55" t="str">
            <v>類似団体内平均値</v>
          </cell>
          <cell r="BP55">
            <v>0</v>
          </cell>
          <cell r="BX55">
            <v>0</v>
          </cell>
          <cell r="CF55">
            <v>0</v>
          </cell>
          <cell r="CN55">
            <v>0</v>
          </cell>
          <cell r="CV55">
            <v>0</v>
          </cell>
        </row>
        <row r="57">
          <cell r="BP57">
            <v>57.1</v>
          </cell>
          <cell r="BX57">
            <v>57.5</v>
          </cell>
          <cell r="CF57">
            <v>58.4</v>
          </cell>
          <cell r="CN57">
            <v>61.8</v>
          </cell>
          <cell r="CV57">
            <v>62.3</v>
          </cell>
        </row>
        <row r="72">
          <cell r="BP72" t="str">
            <v>H27</v>
          </cell>
          <cell r="BX72" t="str">
            <v>H28</v>
          </cell>
          <cell r="CF72" t="str">
            <v>H29</v>
          </cell>
          <cell r="CN72" t="str">
            <v>H30</v>
          </cell>
          <cell r="CV72" t="str">
            <v>R01</v>
          </cell>
        </row>
        <row r="73">
          <cell r="AN73" t="str">
            <v>当該団体値</v>
          </cell>
        </row>
        <row r="75">
          <cell r="BP75">
            <v>6.4</v>
          </cell>
          <cell r="BX75">
            <v>5.4</v>
          </cell>
          <cell r="CF75">
            <v>4.7</v>
          </cell>
          <cell r="CN75">
            <v>5.4</v>
          </cell>
          <cell r="CV75">
            <v>6.3</v>
          </cell>
        </row>
        <row r="77">
          <cell r="AN77" t="str">
            <v>類似団体内平均値</v>
          </cell>
          <cell r="BP77">
            <v>0</v>
          </cell>
          <cell r="BX77">
            <v>0</v>
          </cell>
          <cell r="CF77">
            <v>0</v>
          </cell>
          <cell r="CN77">
            <v>0</v>
          </cell>
          <cell r="CV77">
            <v>0</v>
          </cell>
        </row>
        <row r="79">
          <cell r="BP79">
            <v>6.4</v>
          </cell>
          <cell r="BX79">
            <v>6</v>
          </cell>
          <cell r="CF79">
            <v>5.6</v>
          </cell>
          <cell r="CN79">
            <v>5.3</v>
          </cell>
          <cell r="CV79">
            <v>5.8</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DO56"/>
  <sheetViews>
    <sheetView showGridLines="0" tabSelected="1" zoomScale="80" zoomScaleNormal="80" workbookViewId="0">
      <selection activeCell="AO34" sqref="AO34:BC34"/>
    </sheetView>
  </sheetViews>
  <sheetFormatPr defaultColWidth="0" defaultRowHeight="11.25" zeroHeight="1" x14ac:dyDescent="0.15"/>
  <cols>
    <col min="1" max="11" width="2.125" style="185" customWidth="1"/>
    <col min="12" max="12" width="2.25" style="185" customWidth="1"/>
    <col min="13" max="17" width="2.375" style="185" customWidth="1"/>
    <col min="18" max="119" width="2.125" style="185" customWidth="1"/>
    <col min="120" max="16384" width="0" style="185" hidden="1"/>
  </cols>
  <sheetData>
    <row r="1" spans="1:119" ht="33" customHeight="1" x14ac:dyDescent="0.15">
      <c r="A1" s="183"/>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4"/>
      <c r="DK1" s="184"/>
      <c r="DL1" s="184"/>
      <c r="DM1" s="184"/>
      <c r="DN1" s="184"/>
      <c r="DO1" s="184"/>
    </row>
    <row r="2" spans="1:119" ht="24.75" thickBot="1" x14ac:dyDescent="0.2">
      <c r="A2" s="183"/>
      <c r="B2" s="186" t="s">
        <v>81</v>
      </c>
      <c r="C2" s="186"/>
      <c r="D2" s="187"/>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row>
    <row r="3" spans="1:119" ht="18.75" customHeight="1" thickBot="1" x14ac:dyDescent="0.2">
      <c r="A3" s="184"/>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3"/>
      <c r="DK3" s="183"/>
      <c r="DL3" s="183"/>
      <c r="DM3" s="183"/>
      <c r="DN3" s="183"/>
      <c r="DO3" s="183"/>
    </row>
    <row r="4" spans="1:119" ht="18.75" customHeight="1" x14ac:dyDescent="0.15">
      <c r="A4" s="184"/>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4315356</v>
      </c>
      <c r="BO4" s="393"/>
      <c r="BP4" s="393"/>
      <c r="BQ4" s="393"/>
      <c r="BR4" s="393"/>
      <c r="BS4" s="393"/>
      <c r="BT4" s="393"/>
      <c r="BU4" s="394"/>
      <c r="BV4" s="392">
        <v>4006411</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13.8</v>
      </c>
      <c r="CU4" s="399"/>
      <c r="CV4" s="399"/>
      <c r="CW4" s="399"/>
      <c r="CX4" s="399"/>
      <c r="CY4" s="399"/>
      <c r="CZ4" s="399"/>
      <c r="DA4" s="400"/>
      <c r="DB4" s="398">
        <v>15.8</v>
      </c>
      <c r="DC4" s="399"/>
      <c r="DD4" s="399"/>
      <c r="DE4" s="399"/>
      <c r="DF4" s="399"/>
      <c r="DG4" s="399"/>
      <c r="DH4" s="399"/>
      <c r="DI4" s="400"/>
      <c r="DJ4" s="183"/>
      <c r="DK4" s="183"/>
      <c r="DL4" s="183"/>
      <c r="DM4" s="183"/>
      <c r="DN4" s="183"/>
      <c r="DO4" s="183"/>
    </row>
    <row r="5" spans="1:119" ht="18.75" customHeight="1" x14ac:dyDescent="0.15">
      <c r="A5" s="184"/>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3885404</v>
      </c>
      <c r="BO5" s="430"/>
      <c r="BP5" s="430"/>
      <c r="BQ5" s="430"/>
      <c r="BR5" s="430"/>
      <c r="BS5" s="430"/>
      <c r="BT5" s="430"/>
      <c r="BU5" s="431"/>
      <c r="BV5" s="429">
        <v>3664604</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85</v>
      </c>
      <c r="CU5" s="427"/>
      <c r="CV5" s="427"/>
      <c r="CW5" s="427"/>
      <c r="CX5" s="427"/>
      <c r="CY5" s="427"/>
      <c r="CZ5" s="427"/>
      <c r="DA5" s="428"/>
      <c r="DB5" s="426">
        <v>84.9</v>
      </c>
      <c r="DC5" s="427"/>
      <c r="DD5" s="427"/>
      <c r="DE5" s="427"/>
      <c r="DF5" s="427"/>
      <c r="DG5" s="427"/>
      <c r="DH5" s="427"/>
      <c r="DI5" s="428"/>
      <c r="DJ5" s="183"/>
      <c r="DK5" s="183"/>
      <c r="DL5" s="183"/>
      <c r="DM5" s="183"/>
      <c r="DN5" s="183"/>
      <c r="DO5" s="183"/>
    </row>
    <row r="6" spans="1:119" ht="18.75" customHeight="1" x14ac:dyDescent="0.15">
      <c r="A6" s="184"/>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429952</v>
      </c>
      <c r="BO6" s="430"/>
      <c r="BP6" s="430"/>
      <c r="BQ6" s="430"/>
      <c r="BR6" s="430"/>
      <c r="BS6" s="430"/>
      <c r="BT6" s="430"/>
      <c r="BU6" s="431"/>
      <c r="BV6" s="429">
        <v>341807</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87.2</v>
      </c>
      <c r="CU6" s="467"/>
      <c r="CV6" s="467"/>
      <c r="CW6" s="467"/>
      <c r="CX6" s="467"/>
      <c r="CY6" s="467"/>
      <c r="CZ6" s="467"/>
      <c r="DA6" s="468"/>
      <c r="DB6" s="466">
        <v>88.1</v>
      </c>
      <c r="DC6" s="467"/>
      <c r="DD6" s="467"/>
      <c r="DE6" s="467"/>
      <c r="DF6" s="467"/>
      <c r="DG6" s="467"/>
      <c r="DH6" s="467"/>
      <c r="DI6" s="468"/>
      <c r="DJ6" s="183"/>
      <c r="DK6" s="183"/>
      <c r="DL6" s="183"/>
      <c r="DM6" s="183"/>
      <c r="DN6" s="183"/>
      <c r="DO6" s="183"/>
    </row>
    <row r="7" spans="1:119" ht="18.75" customHeight="1" x14ac:dyDescent="0.15">
      <c r="A7" s="184"/>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94</v>
      </c>
      <c r="AV7" s="462"/>
      <c r="AW7" s="462"/>
      <c r="AX7" s="462"/>
      <c r="AY7" s="463" t="s">
        <v>105</v>
      </c>
      <c r="AZ7" s="464"/>
      <c r="BA7" s="464"/>
      <c r="BB7" s="464"/>
      <c r="BC7" s="464"/>
      <c r="BD7" s="464"/>
      <c r="BE7" s="464"/>
      <c r="BF7" s="464"/>
      <c r="BG7" s="464"/>
      <c r="BH7" s="464"/>
      <c r="BI7" s="464"/>
      <c r="BJ7" s="464"/>
      <c r="BK7" s="464"/>
      <c r="BL7" s="464"/>
      <c r="BM7" s="465"/>
      <c r="BN7" s="429">
        <v>201632</v>
      </c>
      <c r="BO7" s="430"/>
      <c r="BP7" s="430"/>
      <c r="BQ7" s="430"/>
      <c r="BR7" s="430"/>
      <c r="BS7" s="430"/>
      <c r="BT7" s="430"/>
      <c r="BU7" s="431"/>
      <c r="BV7" s="429">
        <v>89408</v>
      </c>
      <c r="BW7" s="430"/>
      <c r="BX7" s="430"/>
      <c r="BY7" s="430"/>
      <c r="BZ7" s="430"/>
      <c r="CA7" s="430"/>
      <c r="CB7" s="430"/>
      <c r="CC7" s="431"/>
      <c r="CD7" s="432" t="s">
        <v>106</v>
      </c>
      <c r="CE7" s="433"/>
      <c r="CF7" s="433"/>
      <c r="CG7" s="433"/>
      <c r="CH7" s="433"/>
      <c r="CI7" s="433"/>
      <c r="CJ7" s="433"/>
      <c r="CK7" s="433"/>
      <c r="CL7" s="433"/>
      <c r="CM7" s="433"/>
      <c r="CN7" s="433"/>
      <c r="CO7" s="433"/>
      <c r="CP7" s="433"/>
      <c r="CQ7" s="433"/>
      <c r="CR7" s="433"/>
      <c r="CS7" s="434"/>
      <c r="CT7" s="429">
        <v>1653952</v>
      </c>
      <c r="CU7" s="430"/>
      <c r="CV7" s="430"/>
      <c r="CW7" s="430"/>
      <c r="CX7" s="430"/>
      <c r="CY7" s="430"/>
      <c r="CZ7" s="430"/>
      <c r="DA7" s="431"/>
      <c r="DB7" s="429">
        <v>1597529</v>
      </c>
      <c r="DC7" s="430"/>
      <c r="DD7" s="430"/>
      <c r="DE7" s="430"/>
      <c r="DF7" s="430"/>
      <c r="DG7" s="430"/>
      <c r="DH7" s="430"/>
      <c r="DI7" s="431"/>
      <c r="DJ7" s="183"/>
      <c r="DK7" s="183"/>
      <c r="DL7" s="183"/>
      <c r="DM7" s="183"/>
      <c r="DN7" s="183"/>
      <c r="DO7" s="183"/>
    </row>
    <row r="8" spans="1:119" ht="18.75" customHeight="1" thickBot="1" x14ac:dyDescent="0.2">
      <c r="A8" s="184"/>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107</v>
      </c>
      <c r="AN8" s="459"/>
      <c r="AO8" s="459"/>
      <c r="AP8" s="459"/>
      <c r="AQ8" s="459"/>
      <c r="AR8" s="459"/>
      <c r="AS8" s="459"/>
      <c r="AT8" s="460"/>
      <c r="AU8" s="461" t="s">
        <v>108</v>
      </c>
      <c r="AV8" s="462"/>
      <c r="AW8" s="462"/>
      <c r="AX8" s="462"/>
      <c r="AY8" s="463" t="s">
        <v>109</v>
      </c>
      <c r="AZ8" s="464"/>
      <c r="BA8" s="464"/>
      <c r="BB8" s="464"/>
      <c r="BC8" s="464"/>
      <c r="BD8" s="464"/>
      <c r="BE8" s="464"/>
      <c r="BF8" s="464"/>
      <c r="BG8" s="464"/>
      <c r="BH8" s="464"/>
      <c r="BI8" s="464"/>
      <c r="BJ8" s="464"/>
      <c r="BK8" s="464"/>
      <c r="BL8" s="464"/>
      <c r="BM8" s="465"/>
      <c r="BN8" s="429">
        <v>228320</v>
      </c>
      <c r="BO8" s="430"/>
      <c r="BP8" s="430"/>
      <c r="BQ8" s="430"/>
      <c r="BR8" s="430"/>
      <c r="BS8" s="430"/>
      <c r="BT8" s="430"/>
      <c r="BU8" s="431"/>
      <c r="BV8" s="429">
        <v>252399</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0.15</v>
      </c>
      <c r="CU8" s="470"/>
      <c r="CV8" s="470"/>
      <c r="CW8" s="470"/>
      <c r="CX8" s="470"/>
      <c r="CY8" s="470"/>
      <c r="CZ8" s="470"/>
      <c r="DA8" s="471"/>
      <c r="DB8" s="469">
        <v>0.14000000000000001</v>
      </c>
      <c r="DC8" s="470"/>
      <c r="DD8" s="470"/>
      <c r="DE8" s="470"/>
      <c r="DF8" s="470"/>
      <c r="DG8" s="470"/>
      <c r="DH8" s="470"/>
      <c r="DI8" s="471"/>
      <c r="DJ8" s="183"/>
      <c r="DK8" s="183"/>
      <c r="DL8" s="183"/>
      <c r="DM8" s="183"/>
      <c r="DN8" s="183"/>
      <c r="DO8" s="183"/>
    </row>
    <row r="9" spans="1:119" ht="18.75" customHeight="1" thickBot="1" x14ac:dyDescent="0.2">
      <c r="A9" s="184"/>
      <c r="B9" s="423" t="s">
        <v>111</v>
      </c>
      <c r="C9" s="424"/>
      <c r="D9" s="424"/>
      <c r="E9" s="424"/>
      <c r="F9" s="424"/>
      <c r="G9" s="424"/>
      <c r="H9" s="424"/>
      <c r="I9" s="424"/>
      <c r="J9" s="424"/>
      <c r="K9" s="472"/>
      <c r="L9" s="473" t="s">
        <v>112</v>
      </c>
      <c r="M9" s="474"/>
      <c r="N9" s="474"/>
      <c r="O9" s="474"/>
      <c r="P9" s="474"/>
      <c r="Q9" s="475"/>
      <c r="R9" s="476">
        <v>1843</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115</v>
      </c>
      <c r="AV9" s="462"/>
      <c r="AW9" s="462"/>
      <c r="AX9" s="462"/>
      <c r="AY9" s="463" t="s">
        <v>116</v>
      </c>
      <c r="AZ9" s="464"/>
      <c r="BA9" s="464"/>
      <c r="BB9" s="464"/>
      <c r="BC9" s="464"/>
      <c r="BD9" s="464"/>
      <c r="BE9" s="464"/>
      <c r="BF9" s="464"/>
      <c r="BG9" s="464"/>
      <c r="BH9" s="464"/>
      <c r="BI9" s="464"/>
      <c r="BJ9" s="464"/>
      <c r="BK9" s="464"/>
      <c r="BL9" s="464"/>
      <c r="BM9" s="465"/>
      <c r="BN9" s="429">
        <v>-24079</v>
      </c>
      <c r="BO9" s="430"/>
      <c r="BP9" s="430"/>
      <c r="BQ9" s="430"/>
      <c r="BR9" s="430"/>
      <c r="BS9" s="430"/>
      <c r="BT9" s="430"/>
      <c r="BU9" s="431"/>
      <c r="BV9" s="429">
        <v>16220</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10.8</v>
      </c>
      <c r="CU9" s="427"/>
      <c r="CV9" s="427"/>
      <c r="CW9" s="427"/>
      <c r="CX9" s="427"/>
      <c r="CY9" s="427"/>
      <c r="CZ9" s="427"/>
      <c r="DA9" s="428"/>
      <c r="DB9" s="426">
        <v>10.4</v>
      </c>
      <c r="DC9" s="427"/>
      <c r="DD9" s="427"/>
      <c r="DE9" s="427"/>
      <c r="DF9" s="427"/>
      <c r="DG9" s="427"/>
      <c r="DH9" s="427"/>
      <c r="DI9" s="428"/>
      <c r="DJ9" s="183"/>
      <c r="DK9" s="183"/>
      <c r="DL9" s="183"/>
      <c r="DM9" s="183"/>
      <c r="DN9" s="183"/>
      <c r="DO9" s="183"/>
    </row>
    <row r="10" spans="1:119" ht="18.75" customHeight="1" thickBot="1" x14ac:dyDescent="0.2">
      <c r="A10" s="184"/>
      <c r="B10" s="423"/>
      <c r="C10" s="424"/>
      <c r="D10" s="424"/>
      <c r="E10" s="424"/>
      <c r="F10" s="424"/>
      <c r="G10" s="424"/>
      <c r="H10" s="424"/>
      <c r="I10" s="424"/>
      <c r="J10" s="424"/>
      <c r="K10" s="472"/>
      <c r="L10" s="479" t="s">
        <v>118</v>
      </c>
      <c r="M10" s="459"/>
      <c r="N10" s="459"/>
      <c r="O10" s="459"/>
      <c r="P10" s="459"/>
      <c r="Q10" s="460"/>
      <c r="R10" s="480">
        <v>1657</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120</v>
      </c>
      <c r="AV10" s="462"/>
      <c r="AW10" s="462"/>
      <c r="AX10" s="462"/>
      <c r="AY10" s="463" t="s">
        <v>121</v>
      </c>
      <c r="AZ10" s="464"/>
      <c r="BA10" s="464"/>
      <c r="BB10" s="464"/>
      <c r="BC10" s="464"/>
      <c r="BD10" s="464"/>
      <c r="BE10" s="464"/>
      <c r="BF10" s="464"/>
      <c r="BG10" s="464"/>
      <c r="BH10" s="464"/>
      <c r="BI10" s="464"/>
      <c r="BJ10" s="464"/>
      <c r="BK10" s="464"/>
      <c r="BL10" s="464"/>
      <c r="BM10" s="465"/>
      <c r="BN10" s="429">
        <v>240437</v>
      </c>
      <c r="BO10" s="430"/>
      <c r="BP10" s="430"/>
      <c r="BQ10" s="430"/>
      <c r="BR10" s="430"/>
      <c r="BS10" s="430"/>
      <c r="BT10" s="430"/>
      <c r="BU10" s="431"/>
      <c r="BV10" s="429">
        <v>411100</v>
      </c>
      <c r="BW10" s="430"/>
      <c r="BX10" s="430"/>
      <c r="BY10" s="430"/>
      <c r="BZ10" s="430"/>
      <c r="CA10" s="430"/>
      <c r="CB10" s="430"/>
      <c r="CC10" s="431"/>
      <c r="CD10" s="188" t="s">
        <v>122</v>
      </c>
      <c r="CE10" s="189"/>
      <c r="CF10" s="189"/>
      <c r="CG10" s="189"/>
      <c r="CH10" s="189"/>
      <c r="CI10" s="189"/>
      <c r="CJ10" s="189"/>
      <c r="CK10" s="189"/>
      <c r="CL10" s="189"/>
      <c r="CM10" s="189"/>
      <c r="CN10" s="189"/>
      <c r="CO10" s="189"/>
      <c r="CP10" s="189"/>
      <c r="CQ10" s="189"/>
      <c r="CR10" s="189"/>
      <c r="CS10" s="190"/>
      <c r="CT10" s="191"/>
      <c r="CU10" s="192"/>
      <c r="CV10" s="192"/>
      <c r="CW10" s="192"/>
      <c r="CX10" s="192"/>
      <c r="CY10" s="192"/>
      <c r="CZ10" s="192"/>
      <c r="DA10" s="193"/>
      <c r="DB10" s="191"/>
      <c r="DC10" s="192"/>
      <c r="DD10" s="192"/>
      <c r="DE10" s="192"/>
      <c r="DF10" s="192"/>
      <c r="DG10" s="192"/>
      <c r="DH10" s="192"/>
      <c r="DI10" s="193"/>
      <c r="DJ10" s="183"/>
      <c r="DK10" s="183"/>
      <c r="DL10" s="183"/>
      <c r="DM10" s="183"/>
      <c r="DN10" s="183"/>
      <c r="DO10" s="183"/>
    </row>
    <row r="11" spans="1:119" ht="18.75" customHeight="1" thickBot="1" x14ac:dyDescent="0.2">
      <c r="A11" s="184"/>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126</v>
      </c>
      <c r="AV11" s="462"/>
      <c r="AW11" s="462"/>
      <c r="AX11" s="462"/>
      <c r="AY11" s="463" t="s">
        <v>127</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128</v>
      </c>
      <c r="CE11" s="433"/>
      <c r="CF11" s="433"/>
      <c r="CG11" s="433"/>
      <c r="CH11" s="433"/>
      <c r="CI11" s="433"/>
      <c r="CJ11" s="433"/>
      <c r="CK11" s="433"/>
      <c r="CL11" s="433"/>
      <c r="CM11" s="433"/>
      <c r="CN11" s="433"/>
      <c r="CO11" s="433"/>
      <c r="CP11" s="433"/>
      <c r="CQ11" s="433"/>
      <c r="CR11" s="433"/>
      <c r="CS11" s="434"/>
      <c r="CT11" s="469" t="s">
        <v>129</v>
      </c>
      <c r="CU11" s="470"/>
      <c r="CV11" s="470"/>
      <c r="CW11" s="470"/>
      <c r="CX11" s="470"/>
      <c r="CY11" s="470"/>
      <c r="CZ11" s="470"/>
      <c r="DA11" s="471"/>
      <c r="DB11" s="469" t="s">
        <v>130</v>
      </c>
      <c r="DC11" s="470"/>
      <c r="DD11" s="470"/>
      <c r="DE11" s="470"/>
      <c r="DF11" s="470"/>
      <c r="DG11" s="470"/>
      <c r="DH11" s="470"/>
      <c r="DI11" s="471"/>
      <c r="DJ11" s="183"/>
      <c r="DK11" s="183"/>
      <c r="DL11" s="183"/>
      <c r="DM11" s="183"/>
      <c r="DN11" s="183"/>
      <c r="DO11" s="183"/>
    </row>
    <row r="12" spans="1:119" ht="18.75" customHeight="1" x14ac:dyDescent="0.15">
      <c r="A12" s="184"/>
      <c r="B12" s="489" t="s">
        <v>131</v>
      </c>
      <c r="C12" s="490"/>
      <c r="D12" s="490"/>
      <c r="E12" s="490"/>
      <c r="F12" s="490"/>
      <c r="G12" s="490"/>
      <c r="H12" s="490"/>
      <c r="I12" s="490"/>
      <c r="J12" s="490"/>
      <c r="K12" s="491"/>
      <c r="L12" s="498" t="s">
        <v>132</v>
      </c>
      <c r="M12" s="499"/>
      <c r="N12" s="499"/>
      <c r="O12" s="499"/>
      <c r="P12" s="499"/>
      <c r="Q12" s="500"/>
      <c r="R12" s="501">
        <v>1716</v>
      </c>
      <c r="S12" s="502"/>
      <c r="T12" s="502"/>
      <c r="U12" s="502"/>
      <c r="V12" s="503"/>
      <c r="W12" s="504" t="s">
        <v>1</v>
      </c>
      <c r="X12" s="462"/>
      <c r="Y12" s="462"/>
      <c r="Z12" s="462"/>
      <c r="AA12" s="462"/>
      <c r="AB12" s="505"/>
      <c r="AC12" s="506" t="s">
        <v>133</v>
      </c>
      <c r="AD12" s="507"/>
      <c r="AE12" s="507"/>
      <c r="AF12" s="507"/>
      <c r="AG12" s="508"/>
      <c r="AH12" s="506" t="s">
        <v>134</v>
      </c>
      <c r="AI12" s="507"/>
      <c r="AJ12" s="507"/>
      <c r="AK12" s="507"/>
      <c r="AL12" s="509"/>
      <c r="AM12" s="458" t="s">
        <v>135</v>
      </c>
      <c r="AN12" s="459"/>
      <c r="AO12" s="459"/>
      <c r="AP12" s="459"/>
      <c r="AQ12" s="459"/>
      <c r="AR12" s="459"/>
      <c r="AS12" s="459"/>
      <c r="AT12" s="460"/>
      <c r="AU12" s="461" t="s">
        <v>94</v>
      </c>
      <c r="AV12" s="462"/>
      <c r="AW12" s="462"/>
      <c r="AX12" s="462"/>
      <c r="AY12" s="463" t="s">
        <v>136</v>
      </c>
      <c r="AZ12" s="464"/>
      <c r="BA12" s="464"/>
      <c r="BB12" s="464"/>
      <c r="BC12" s="464"/>
      <c r="BD12" s="464"/>
      <c r="BE12" s="464"/>
      <c r="BF12" s="464"/>
      <c r="BG12" s="464"/>
      <c r="BH12" s="464"/>
      <c r="BI12" s="464"/>
      <c r="BJ12" s="464"/>
      <c r="BK12" s="464"/>
      <c r="BL12" s="464"/>
      <c r="BM12" s="465"/>
      <c r="BN12" s="429">
        <v>190000</v>
      </c>
      <c r="BO12" s="430"/>
      <c r="BP12" s="430"/>
      <c r="BQ12" s="430"/>
      <c r="BR12" s="430"/>
      <c r="BS12" s="430"/>
      <c r="BT12" s="430"/>
      <c r="BU12" s="431"/>
      <c r="BV12" s="429">
        <v>400000</v>
      </c>
      <c r="BW12" s="430"/>
      <c r="BX12" s="430"/>
      <c r="BY12" s="430"/>
      <c r="BZ12" s="430"/>
      <c r="CA12" s="430"/>
      <c r="CB12" s="430"/>
      <c r="CC12" s="431"/>
      <c r="CD12" s="432" t="s">
        <v>137</v>
      </c>
      <c r="CE12" s="433"/>
      <c r="CF12" s="433"/>
      <c r="CG12" s="433"/>
      <c r="CH12" s="433"/>
      <c r="CI12" s="433"/>
      <c r="CJ12" s="433"/>
      <c r="CK12" s="433"/>
      <c r="CL12" s="433"/>
      <c r="CM12" s="433"/>
      <c r="CN12" s="433"/>
      <c r="CO12" s="433"/>
      <c r="CP12" s="433"/>
      <c r="CQ12" s="433"/>
      <c r="CR12" s="433"/>
      <c r="CS12" s="434"/>
      <c r="CT12" s="469" t="s">
        <v>138</v>
      </c>
      <c r="CU12" s="470"/>
      <c r="CV12" s="470"/>
      <c r="CW12" s="470"/>
      <c r="CX12" s="470"/>
      <c r="CY12" s="470"/>
      <c r="CZ12" s="470"/>
      <c r="DA12" s="471"/>
      <c r="DB12" s="469" t="s">
        <v>138</v>
      </c>
      <c r="DC12" s="470"/>
      <c r="DD12" s="470"/>
      <c r="DE12" s="470"/>
      <c r="DF12" s="470"/>
      <c r="DG12" s="470"/>
      <c r="DH12" s="470"/>
      <c r="DI12" s="471"/>
      <c r="DJ12" s="183"/>
      <c r="DK12" s="183"/>
      <c r="DL12" s="183"/>
      <c r="DM12" s="183"/>
      <c r="DN12" s="183"/>
      <c r="DO12" s="183"/>
    </row>
    <row r="13" spans="1:119" ht="18.75" customHeight="1" x14ac:dyDescent="0.15">
      <c r="A13" s="184"/>
      <c r="B13" s="492"/>
      <c r="C13" s="493"/>
      <c r="D13" s="493"/>
      <c r="E13" s="493"/>
      <c r="F13" s="493"/>
      <c r="G13" s="493"/>
      <c r="H13" s="493"/>
      <c r="I13" s="493"/>
      <c r="J13" s="493"/>
      <c r="K13" s="494"/>
      <c r="L13" s="194"/>
      <c r="M13" s="520" t="s">
        <v>139</v>
      </c>
      <c r="N13" s="521"/>
      <c r="O13" s="521"/>
      <c r="P13" s="521"/>
      <c r="Q13" s="522"/>
      <c r="R13" s="513">
        <v>1706</v>
      </c>
      <c r="S13" s="514"/>
      <c r="T13" s="514"/>
      <c r="U13" s="514"/>
      <c r="V13" s="515"/>
      <c r="W13" s="445" t="s">
        <v>140</v>
      </c>
      <c r="X13" s="446"/>
      <c r="Y13" s="446"/>
      <c r="Z13" s="446"/>
      <c r="AA13" s="446"/>
      <c r="AB13" s="436"/>
      <c r="AC13" s="480">
        <v>142</v>
      </c>
      <c r="AD13" s="481"/>
      <c r="AE13" s="481"/>
      <c r="AF13" s="481"/>
      <c r="AG13" s="523"/>
      <c r="AH13" s="480">
        <v>153</v>
      </c>
      <c r="AI13" s="481"/>
      <c r="AJ13" s="481"/>
      <c r="AK13" s="481"/>
      <c r="AL13" s="482"/>
      <c r="AM13" s="458" t="s">
        <v>141</v>
      </c>
      <c r="AN13" s="459"/>
      <c r="AO13" s="459"/>
      <c r="AP13" s="459"/>
      <c r="AQ13" s="459"/>
      <c r="AR13" s="459"/>
      <c r="AS13" s="459"/>
      <c r="AT13" s="460"/>
      <c r="AU13" s="461" t="s">
        <v>142</v>
      </c>
      <c r="AV13" s="462"/>
      <c r="AW13" s="462"/>
      <c r="AX13" s="462"/>
      <c r="AY13" s="463" t="s">
        <v>143</v>
      </c>
      <c r="AZ13" s="464"/>
      <c r="BA13" s="464"/>
      <c r="BB13" s="464"/>
      <c r="BC13" s="464"/>
      <c r="BD13" s="464"/>
      <c r="BE13" s="464"/>
      <c r="BF13" s="464"/>
      <c r="BG13" s="464"/>
      <c r="BH13" s="464"/>
      <c r="BI13" s="464"/>
      <c r="BJ13" s="464"/>
      <c r="BK13" s="464"/>
      <c r="BL13" s="464"/>
      <c r="BM13" s="465"/>
      <c r="BN13" s="429">
        <v>26358</v>
      </c>
      <c r="BO13" s="430"/>
      <c r="BP13" s="430"/>
      <c r="BQ13" s="430"/>
      <c r="BR13" s="430"/>
      <c r="BS13" s="430"/>
      <c r="BT13" s="430"/>
      <c r="BU13" s="431"/>
      <c r="BV13" s="429">
        <v>27320</v>
      </c>
      <c r="BW13" s="430"/>
      <c r="BX13" s="430"/>
      <c r="BY13" s="430"/>
      <c r="BZ13" s="430"/>
      <c r="CA13" s="430"/>
      <c r="CB13" s="430"/>
      <c r="CC13" s="431"/>
      <c r="CD13" s="432" t="s">
        <v>144</v>
      </c>
      <c r="CE13" s="433"/>
      <c r="CF13" s="433"/>
      <c r="CG13" s="433"/>
      <c r="CH13" s="433"/>
      <c r="CI13" s="433"/>
      <c r="CJ13" s="433"/>
      <c r="CK13" s="433"/>
      <c r="CL13" s="433"/>
      <c r="CM13" s="433"/>
      <c r="CN13" s="433"/>
      <c r="CO13" s="433"/>
      <c r="CP13" s="433"/>
      <c r="CQ13" s="433"/>
      <c r="CR13" s="433"/>
      <c r="CS13" s="434"/>
      <c r="CT13" s="426">
        <v>6.3</v>
      </c>
      <c r="CU13" s="427"/>
      <c r="CV13" s="427"/>
      <c r="CW13" s="427"/>
      <c r="CX13" s="427"/>
      <c r="CY13" s="427"/>
      <c r="CZ13" s="427"/>
      <c r="DA13" s="428"/>
      <c r="DB13" s="426">
        <v>5.4</v>
      </c>
      <c r="DC13" s="427"/>
      <c r="DD13" s="427"/>
      <c r="DE13" s="427"/>
      <c r="DF13" s="427"/>
      <c r="DG13" s="427"/>
      <c r="DH13" s="427"/>
      <c r="DI13" s="428"/>
      <c r="DJ13" s="183"/>
      <c r="DK13" s="183"/>
      <c r="DL13" s="183"/>
      <c r="DM13" s="183"/>
      <c r="DN13" s="183"/>
      <c r="DO13" s="183"/>
    </row>
    <row r="14" spans="1:119" ht="18.75" customHeight="1" thickBot="1" x14ac:dyDescent="0.2">
      <c r="A14" s="184"/>
      <c r="B14" s="492"/>
      <c r="C14" s="493"/>
      <c r="D14" s="493"/>
      <c r="E14" s="493"/>
      <c r="F14" s="493"/>
      <c r="G14" s="493"/>
      <c r="H14" s="493"/>
      <c r="I14" s="493"/>
      <c r="J14" s="493"/>
      <c r="K14" s="494"/>
      <c r="L14" s="510" t="s">
        <v>145</v>
      </c>
      <c r="M14" s="511"/>
      <c r="N14" s="511"/>
      <c r="O14" s="511"/>
      <c r="P14" s="511"/>
      <c r="Q14" s="512"/>
      <c r="R14" s="513">
        <v>1716</v>
      </c>
      <c r="S14" s="514"/>
      <c r="T14" s="514"/>
      <c r="U14" s="514"/>
      <c r="V14" s="515"/>
      <c r="W14" s="419"/>
      <c r="X14" s="420"/>
      <c r="Y14" s="420"/>
      <c r="Z14" s="420"/>
      <c r="AA14" s="420"/>
      <c r="AB14" s="409"/>
      <c r="AC14" s="516">
        <v>10.8</v>
      </c>
      <c r="AD14" s="517"/>
      <c r="AE14" s="517"/>
      <c r="AF14" s="517"/>
      <c r="AG14" s="518"/>
      <c r="AH14" s="516">
        <v>15.6</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146</v>
      </c>
      <c r="CE14" s="525"/>
      <c r="CF14" s="525"/>
      <c r="CG14" s="525"/>
      <c r="CH14" s="525"/>
      <c r="CI14" s="525"/>
      <c r="CJ14" s="525"/>
      <c r="CK14" s="525"/>
      <c r="CL14" s="525"/>
      <c r="CM14" s="525"/>
      <c r="CN14" s="525"/>
      <c r="CO14" s="525"/>
      <c r="CP14" s="525"/>
      <c r="CQ14" s="525"/>
      <c r="CR14" s="525"/>
      <c r="CS14" s="526"/>
      <c r="CT14" s="527" t="s">
        <v>147</v>
      </c>
      <c r="CU14" s="528"/>
      <c r="CV14" s="528"/>
      <c r="CW14" s="528"/>
      <c r="CX14" s="528"/>
      <c r="CY14" s="528"/>
      <c r="CZ14" s="528"/>
      <c r="DA14" s="529"/>
      <c r="DB14" s="527" t="s">
        <v>147</v>
      </c>
      <c r="DC14" s="528"/>
      <c r="DD14" s="528"/>
      <c r="DE14" s="528"/>
      <c r="DF14" s="528"/>
      <c r="DG14" s="528"/>
      <c r="DH14" s="528"/>
      <c r="DI14" s="529"/>
      <c r="DJ14" s="183"/>
      <c r="DK14" s="183"/>
      <c r="DL14" s="183"/>
      <c r="DM14" s="183"/>
      <c r="DN14" s="183"/>
      <c r="DO14" s="183"/>
    </row>
    <row r="15" spans="1:119" ht="18.75" customHeight="1" x14ac:dyDescent="0.15">
      <c r="A15" s="184"/>
      <c r="B15" s="492"/>
      <c r="C15" s="493"/>
      <c r="D15" s="493"/>
      <c r="E15" s="493"/>
      <c r="F15" s="493"/>
      <c r="G15" s="493"/>
      <c r="H15" s="493"/>
      <c r="I15" s="493"/>
      <c r="J15" s="493"/>
      <c r="K15" s="494"/>
      <c r="L15" s="194"/>
      <c r="M15" s="520" t="s">
        <v>139</v>
      </c>
      <c r="N15" s="521"/>
      <c r="O15" s="521"/>
      <c r="P15" s="521"/>
      <c r="Q15" s="522"/>
      <c r="R15" s="513">
        <v>1706</v>
      </c>
      <c r="S15" s="514"/>
      <c r="T15" s="514"/>
      <c r="U15" s="514"/>
      <c r="V15" s="515"/>
      <c r="W15" s="445" t="s">
        <v>148</v>
      </c>
      <c r="X15" s="446"/>
      <c r="Y15" s="446"/>
      <c r="Z15" s="446"/>
      <c r="AA15" s="446"/>
      <c r="AB15" s="436"/>
      <c r="AC15" s="480">
        <v>544</v>
      </c>
      <c r="AD15" s="481"/>
      <c r="AE15" s="481"/>
      <c r="AF15" s="481"/>
      <c r="AG15" s="523"/>
      <c r="AH15" s="480">
        <v>207</v>
      </c>
      <c r="AI15" s="481"/>
      <c r="AJ15" s="481"/>
      <c r="AK15" s="481"/>
      <c r="AL15" s="482"/>
      <c r="AM15" s="458"/>
      <c r="AN15" s="459"/>
      <c r="AO15" s="459"/>
      <c r="AP15" s="459"/>
      <c r="AQ15" s="459"/>
      <c r="AR15" s="459"/>
      <c r="AS15" s="459"/>
      <c r="AT15" s="460"/>
      <c r="AU15" s="461"/>
      <c r="AV15" s="462"/>
      <c r="AW15" s="462"/>
      <c r="AX15" s="462"/>
      <c r="AY15" s="389" t="s">
        <v>149</v>
      </c>
      <c r="AZ15" s="390"/>
      <c r="BA15" s="390"/>
      <c r="BB15" s="390"/>
      <c r="BC15" s="390"/>
      <c r="BD15" s="390"/>
      <c r="BE15" s="390"/>
      <c r="BF15" s="390"/>
      <c r="BG15" s="390"/>
      <c r="BH15" s="390"/>
      <c r="BI15" s="390"/>
      <c r="BJ15" s="390"/>
      <c r="BK15" s="390"/>
      <c r="BL15" s="390"/>
      <c r="BM15" s="391"/>
      <c r="BN15" s="392">
        <v>240174</v>
      </c>
      <c r="BO15" s="393"/>
      <c r="BP15" s="393"/>
      <c r="BQ15" s="393"/>
      <c r="BR15" s="393"/>
      <c r="BS15" s="393"/>
      <c r="BT15" s="393"/>
      <c r="BU15" s="394"/>
      <c r="BV15" s="392">
        <v>223975</v>
      </c>
      <c r="BW15" s="393"/>
      <c r="BX15" s="393"/>
      <c r="BY15" s="393"/>
      <c r="BZ15" s="393"/>
      <c r="CA15" s="393"/>
      <c r="CB15" s="393"/>
      <c r="CC15" s="394"/>
      <c r="CD15" s="530" t="s">
        <v>150</v>
      </c>
      <c r="CE15" s="531"/>
      <c r="CF15" s="531"/>
      <c r="CG15" s="531"/>
      <c r="CH15" s="531"/>
      <c r="CI15" s="531"/>
      <c r="CJ15" s="531"/>
      <c r="CK15" s="531"/>
      <c r="CL15" s="531"/>
      <c r="CM15" s="531"/>
      <c r="CN15" s="531"/>
      <c r="CO15" s="531"/>
      <c r="CP15" s="531"/>
      <c r="CQ15" s="531"/>
      <c r="CR15" s="531"/>
      <c r="CS15" s="532"/>
      <c r="CT15" s="195"/>
      <c r="CU15" s="196"/>
      <c r="CV15" s="196"/>
      <c r="CW15" s="196"/>
      <c r="CX15" s="196"/>
      <c r="CY15" s="196"/>
      <c r="CZ15" s="196"/>
      <c r="DA15" s="197"/>
      <c r="DB15" s="195"/>
      <c r="DC15" s="196"/>
      <c r="DD15" s="196"/>
      <c r="DE15" s="196"/>
      <c r="DF15" s="196"/>
      <c r="DG15" s="196"/>
      <c r="DH15" s="196"/>
      <c r="DI15" s="197"/>
      <c r="DJ15" s="183"/>
      <c r="DK15" s="183"/>
      <c r="DL15" s="183"/>
      <c r="DM15" s="183"/>
      <c r="DN15" s="183"/>
      <c r="DO15" s="183"/>
    </row>
    <row r="16" spans="1:119" ht="18.75" customHeight="1" x14ac:dyDescent="0.15">
      <c r="A16" s="184"/>
      <c r="B16" s="492"/>
      <c r="C16" s="493"/>
      <c r="D16" s="493"/>
      <c r="E16" s="493"/>
      <c r="F16" s="493"/>
      <c r="G16" s="493"/>
      <c r="H16" s="493"/>
      <c r="I16" s="493"/>
      <c r="J16" s="493"/>
      <c r="K16" s="494"/>
      <c r="L16" s="510" t="s">
        <v>151</v>
      </c>
      <c r="M16" s="541"/>
      <c r="N16" s="541"/>
      <c r="O16" s="541"/>
      <c r="P16" s="541"/>
      <c r="Q16" s="542"/>
      <c r="R16" s="533" t="s">
        <v>152</v>
      </c>
      <c r="S16" s="534"/>
      <c r="T16" s="534"/>
      <c r="U16" s="534"/>
      <c r="V16" s="535"/>
      <c r="W16" s="419"/>
      <c r="X16" s="420"/>
      <c r="Y16" s="420"/>
      <c r="Z16" s="420"/>
      <c r="AA16" s="420"/>
      <c r="AB16" s="409"/>
      <c r="AC16" s="516">
        <v>41.3</v>
      </c>
      <c r="AD16" s="517"/>
      <c r="AE16" s="517"/>
      <c r="AF16" s="517"/>
      <c r="AG16" s="518"/>
      <c r="AH16" s="516">
        <v>21.1</v>
      </c>
      <c r="AI16" s="517"/>
      <c r="AJ16" s="517"/>
      <c r="AK16" s="517"/>
      <c r="AL16" s="519"/>
      <c r="AM16" s="458"/>
      <c r="AN16" s="459"/>
      <c r="AO16" s="459"/>
      <c r="AP16" s="459"/>
      <c r="AQ16" s="459"/>
      <c r="AR16" s="459"/>
      <c r="AS16" s="459"/>
      <c r="AT16" s="460"/>
      <c r="AU16" s="461"/>
      <c r="AV16" s="462"/>
      <c r="AW16" s="462"/>
      <c r="AX16" s="462"/>
      <c r="AY16" s="463" t="s">
        <v>153</v>
      </c>
      <c r="AZ16" s="464"/>
      <c r="BA16" s="464"/>
      <c r="BB16" s="464"/>
      <c r="BC16" s="464"/>
      <c r="BD16" s="464"/>
      <c r="BE16" s="464"/>
      <c r="BF16" s="464"/>
      <c r="BG16" s="464"/>
      <c r="BH16" s="464"/>
      <c r="BI16" s="464"/>
      <c r="BJ16" s="464"/>
      <c r="BK16" s="464"/>
      <c r="BL16" s="464"/>
      <c r="BM16" s="465"/>
      <c r="BN16" s="429">
        <v>1521258</v>
      </c>
      <c r="BO16" s="430"/>
      <c r="BP16" s="430"/>
      <c r="BQ16" s="430"/>
      <c r="BR16" s="430"/>
      <c r="BS16" s="430"/>
      <c r="BT16" s="430"/>
      <c r="BU16" s="431"/>
      <c r="BV16" s="429">
        <v>1474938</v>
      </c>
      <c r="BW16" s="430"/>
      <c r="BX16" s="430"/>
      <c r="BY16" s="430"/>
      <c r="BZ16" s="430"/>
      <c r="CA16" s="430"/>
      <c r="CB16" s="430"/>
      <c r="CC16" s="431"/>
      <c r="CD16" s="198"/>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3"/>
      <c r="DK16" s="183"/>
      <c r="DL16" s="183"/>
      <c r="DM16" s="183"/>
      <c r="DN16" s="183"/>
      <c r="DO16" s="183"/>
    </row>
    <row r="17" spans="1:119" ht="18.75" customHeight="1" thickBot="1" x14ac:dyDescent="0.2">
      <c r="A17" s="184"/>
      <c r="B17" s="495"/>
      <c r="C17" s="496"/>
      <c r="D17" s="496"/>
      <c r="E17" s="496"/>
      <c r="F17" s="496"/>
      <c r="G17" s="496"/>
      <c r="H17" s="496"/>
      <c r="I17" s="496"/>
      <c r="J17" s="496"/>
      <c r="K17" s="497"/>
      <c r="L17" s="199"/>
      <c r="M17" s="536" t="s">
        <v>154</v>
      </c>
      <c r="N17" s="537"/>
      <c r="O17" s="537"/>
      <c r="P17" s="537"/>
      <c r="Q17" s="538"/>
      <c r="R17" s="533" t="s">
        <v>155</v>
      </c>
      <c r="S17" s="534"/>
      <c r="T17" s="534"/>
      <c r="U17" s="534"/>
      <c r="V17" s="535"/>
      <c r="W17" s="445" t="s">
        <v>156</v>
      </c>
      <c r="X17" s="446"/>
      <c r="Y17" s="446"/>
      <c r="Z17" s="446"/>
      <c r="AA17" s="446"/>
      <c r="AB17" s="436"/>
      <c r="AC17" s="480">
        <v>630</v>
      </c>
      <c r="AD17" s="481"/>
      <c r="AE17" s="481"/>
      <c r="AF17" s="481"/>
      <c r="AG17" s="523"/>
      <c r="AH17" s="480">
        <v>619</v>
      </c>
      <c r="AI17" s="481"/>
      <c r="AJ17" s="481"/>
      <c r="AK17" s="481"/>
      <c r="AL17" s="482"/>
      <c r="AM17" s="458"/>
      <c r="AN17" s="459"/>
      <c r="AO17" s="459"/>
      <c r="AP17" s="459"/>
      <c r="AQ17" s="459"/>
      <c r="AR17" s="459"/>
      <c r="AS17" s="459"/>
      <c r="AT17" s="460"/>
      <c r="AU17" s="461"/>
      <c r="AV17" s="462"/>
      <c r="AW17" s="462"/>
      <c r="AX17" s="462"/>
      <c r="AY17" s="463" t="s">
        <v>157</v>
      </c>
      <c r="AZ17" s="464"/>
      <c r="BA17" s="464"/>
      <c r="BB17" s="464"/>
      <c r="BC17" s="464"/>
      <c r="BD17" s="464"/>
      <c r="BE17" s="464"/>
      <c r="BF17" s="464"/>
      <c r="BG17" s="464"/>
      <c r="BH17" s="464"/>
      <c r="BI17" s="464"/>
      <c r="BJ17" s="464"/>
      <c r="BK17" s="464"/>
      <c r="BL17" s="464"/>
      <c r="BM17" s="465"/>
      <c r="BN17" s="429">
        <v>300753</v>
      </c>
      <c r="BO17" s="430"/>
      <c r="BP17" s="430"/>
      <c r="BQ17" s="430"/>
      <c r="BR17" s="430"/>
      <c r="BS17" s="430"/>
      <c r="BT17" s="430"/>
      <c r="BU17" s="431"/>
      <c r="BV17" s="429">
        <v>288198</v>
      </c>
      <c r="BW17" s="430"/>
      <c r="BX17" s="430"/>
      <c r="BY17" s="430"/>
      <c r="BZ17" s="430"/>
      <c r="CA17" s="430"/>
      <c r="CB17" s="430"/>
      <c r="CC17" s="431"/>
      <c r="CD17" s="198"/>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3"/>
      <c r="DK17" s="183"/>
      <c r="DL17" s="183"/>
      <c r="DM17" s="183"/>
      <c r="DN17" s="183"/>
      <c r="DO17" s="183"/>
    </row>
    <row r="18" spans="1:119" ht="18.75" customHeight="1" thickBot="1" x14ac:dyDescent="0.2">
      <c r="A18" s="184"/>
      <c r="B18" s="543" t="s">
        <v>158</v>
      </c>
      <c r="C18" s="472"/>
      <c r="D18" s="472"/>
      <c r="E18" s="544"/>
      <c r="F18" s="544"/>
      <c r="G18" s="544"/>
      <c r="H18" s="544"/>
      <c r="I18" s="544"/>
      <c r="J18" s="544"/>
      <c r="K18" s="544"/>
      <c r="L18" s="545">
        <v>28.9</v>
      </c>
      <c r="M18" s="545"/>
      <c r="N18" s="545"/>
      <c r="O18" s="545"/>
      <c r="P18" s="545"/>
      <c r="Q18" s="545"/>
      <c r="R18" s="546"/>
      <c r="S18" s="546"/>
      <c r="T18" s="546"/>
      <c r="U18" s="546"/>
      <c r="V18" s="547"/>
      <c r="W18" s="447"/>
      <c r="X18" s="448"/>
      <c r="Y18" s="448"/>
      <c r="Z18" s="448"/>
      <c r="AA18" s="448"/>
      <c r="AB18" s="439"/>
      <c r="AC18" s="548">
        <v>47.9</v>
      </c>
      <c r="AD18" s="549"/>
      <c r="AE18" s="549"/>
      <c r="AF18" s="549"/>
      <c r="AG18" s="550"/>
      <c r="AH18" s="548">
        <v>63.2</v>
      </c>
      <c r="AI18" s="549"/>
      <c r="AJ18" s="549"/>
      <c r="AK18" s="549"/>
      <c r="AL18" s="551"/>
      <c r="AM18" s="458"/>
      <c r="AN18" s="459"/>
      <c r="AO18" s="459"/>
      <c r="AP18" s="459"/>
      <c r="AQ18" s="459"/>
      <c r="AR18" s="459"/>
      <c r="AS18" s="459"/>
      <c r="AT18" s="460"/>
      <c r="AU18" s="461"/>
      <c r="AV18" s="462"/>
      <c r="AW18" s="462"/>
      <c r="AX18" s="462"/>
      <c r="AY18" s="463" t="s">
        <v>159</v>
      </c>
      <c r="AZ18" s="464"/>
      <c r="BA18" s="464"/>
      <c r="BB18" s="464"/>
      <c r="BC18" s="464"/>
      <c r="BD18" s="464"/>
      <c r="BE18" s="464"/>
      <c r="BF18" s="464"/>
      <c r="BG18" s="464"/>
      <c r="BH18" s="464"/>
      <c r="BI18" s="464"/>
      <c r="BJ18" s="464"/>
      <c r="BK18" s="464"/>
      <c r="BL18" s="464"/>
      <c r="BM18" s="465"/>
      <c r="BN18" s="429">
        <v>1433767</v>
      </c>
      <c r="BO18" s="430"/>
      <c r="BP18" s="430"/>
      <c r="BQ18" s="430"/>
      <c r="BR18" s="430"/>
      <c r="BS18" s="430"/>
      <c r="BT18" s="430"/>
      <c r="BU18" s="431"/>
      <c r="BV18" s="429">
        <v>1370495</v>
      </c>
      <c r="BW18" s="430"/>
      <c r="BX18" s="430"/>
      <c r="BY18" s="430"/>
      <c r="BZ18" s="430"/>
      <c r="CA18" s="430"/>
      <c r="CB18" s="430"/>
      <c r="CC18" s="431"/>
      <c r="CD18" s="198"/>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3"/>
      <c r="DK18" s="183"/>
      <c r="DL18" s="183"/>
      <c r="DM18" s="183"/>
      <c r="DN18" s="183"/>
      <c r="DO18" s="183"/>
    </row>
    <row r="19" spans="1:119" ht="18.75" customHeight="1" thickBot="1" x14ac:dyDescent="0.2">
      <c r="A19" s="184"/>
      <c r="B19" s="543" t="s">
        <v>160</v>
      </c>
      <c r="C19" s="472"/>
      <c r="D19" s="472"/>
      <c r="E19" s="544"/>
      <c r="F19" s="544"/>
      <c r="G19" s="544"/>
      <c r="H19" s="544"/>
      <c r="I19" s="544"/>
      <c r="J19" s="544"/>
      <c r="K19" s="544"/>
      <c r="L19" s="552">
        <v>64</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161</v>
      </c>
      <c r="AZ19" s="464"/>
      <c r="BA19" s="464"/>
      <c r="BB19" s="464"/>
      <c r="BC19" s="464"/>
      <c r="BD19" s="464"/>
      <c r="BE19" s="464"/>
      <c r="BF19" s="464"/>
      <c r="BG19" s="464"/>
      <c r="BH19" s="464"/>
      <c r="BI19" s="464"/>
      <c r="BJ19" s="464"/>
      <c r="BK19" s="464"/>
      <c r="BL19" s="464"/>
      <c r="BM19" s="465"/>
      <c r="BN19" s="429">
        <v>2655628</v>
      </c>
      <c r="BO19" s="430"/>
      <c r="BP19" s="430"/>
      <c r="BQ19" s="430"/>
      <c r="BR19" s="430"/>
      <c r="BS19" s="430"/>
      <c r="BT19" s="430"/>
      <c r="BU19" s="431"/>
      <c r="BV19" s="429">
        <v>2508757</v>
      </c>
      <c r="BW19" s="430"/>
      <c r="BX19" s="430"/>
      <c r="BY19" s="430"/>
      <c r="BZ19" s="430"/>
      <c r="CA19" s="430"/>
      <c r="CB19" s="430"/>
      <c r="CC19" s="431"/>
      <c r="CD19" s="198"/>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3"/>
      <c r="DK19" s="183"/>
      <c r="DL19" s="183"/>
      <c r="DM19" s="183"/>
      <c r="DN19" s="183"/>
      <c r="DO19" s="183"/>
    </row>
    <row r="20" spans="1:119" ht="18.75" customHeight="1" thickBot="1" x14ac:dyDescent="0.2">
      <c r="A20" s="184"/>
      <c r="B20" s="543" t="s">
        <v>162</v>
      </c>
      <c r="C20" s="472"/>
      <c r="D20" s="472"/>
      <c r="E20" s="544"/>
      <c r="F20" s="544"/>
      <c r="G20" s="544"/>
      <c r="H20" s="544"/>
      <c r="I20" s="544"/>
      <c r="J20" s="544"/>
      <c r="K20" s="544"/>
      <c r="L20" s="552">
        <v>1080</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198"/>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3"/>
      <c r="DK20" s="183"/>
      <c r="DL20" s="183"/>
      <c r="DM20" s="183"/>
      <c r="DN20" s="183"/>
      <c r="DO20" s="183"/>
    </row>
    <row r="21" spans="1:119" ht="18.75" customHeight="1" x14ac:dyDescent="0.15">
      <c r="A21" s="184"/>
      <c r="B21" s="563" t="s">
        <v>163</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198"/>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3"/>
      <c r="DK21" s="183"/>
      <c r="DL21" s="183"/>
      <c r="DM21" s="183"/>
      <c r="DN21" s="183"/>
      <c r="DO21" s="183"/>
    </row>
    <row r="22" spans="1:119" ht="18.75" customHeight="1" thickBot="1" x14ac:dyDescent="0.2">
      <c r="A22" s="184"/>
      <c r="B22" s="566" t="s">
        <v>164</v>
      </c>
      <c r="C22" s="567"/>
      <c r="D22" s="568"/>
      <c r="E22" s="441" t="s">
        <v>1</v>
      </c>
      <c r="F22" s="446"/>
      <c r="G22" s="446"/>
      <c r="H22" s="446"/>
      <c r="I22" s="446"/>
      <c r="J22" s="446"/>
      <c r="K22" s="436"/>
      <c r="L22" s="441" t="s">
        <v>165</v>
      </c>
      <c r="M22" s="446"/>
      <c r="N22" s="446"/>
      <c r="O22" s="446"/>
      <c r="P22" s="436"/>
      <c r="Q22" s="575" t="s">
        <v>166</v>
      </c>
      <c r="R22" s="576"/>
      <c r="S22" s="576"/>
      <c r="T22" s="576"/>
      <c r="U22" s="576"/>
      <c r="V22" s="577"/>
      <c r="W22" s="581" t="s">
        <v>167</v>
      </c>
      <c r="X22" s="567"/>
      <c r="Y22" s="568"/>
      <c r="Z22" s="441" t="s">
        <v>1</v>
      </c>
      <c r="AA22" s="446"/>
      <c r="AB22" s="446"/>
      <c r="AC22" s="446"/>
      <c r="AD22" s="446"/>
      <c r="AE22" s="446"/>
      <c r="AF22" s="446"/>
      <c r="AG22" s="436"/>
      <c r="AH22" s="594" t="s">
        <v>168</v>
      </c>
      <c r="AI22" s="446"/>
      <c r="AJ22" s="446"/>
      <c r="AK22" s="446"/>
      <c r="AL22" s="436"/>
      <c r="AM22" s="594" t="s">
        <v>169</v>
      </c>
      <c r="AN22" s="595"/>
      <c r="AO22" s="595"/>
      <c r="AP22" s="595"/>
      <c r="AQ22" s="595"/>
      <c r="AR22" s="596"/>
      <c r="AS22" s="575" t="s">
        <v>166</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198"/>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3"/>
      <c r="DK22" s="183"/>
      <c r="DL22" s="183"/>
      <c r="DM22" s="183"/>
      <c r="DN22" s="183"/>
      <c r="DO22" s="183"/>
    </row>
    <row r="23" spans="1:119" ht="18.75" customHeight="1" x14ac:dyDescent="0.15">
      <c r="A23" s="184"/>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170</v>
      </c>
      <c r="AZ23" s="390"/>
      <c r="BA23" s="390"/>
      <c r="BB23" s="390"/>
      <c r="BC23" s="390"/>
      <c r="BD23" s="390"/>
      <c r="BE23" s="390"/>
      <c r="BF23" s="390"/>
      <c r="BG23" s="390"/>
      <c r="BH23" s="390"/>
      <c r="BI23" s="390"/>
      <c r="BJ23" s="390"/>
      <c r="BK23" s="390"/>
      <c r="BL23" s="390"/>
      <c r="BM23" s="391"/>
      <c r="BN23" s="429">
        <v>2502802</v>
      </c>
      <c r="BO23" s="430"/>
      <c r="BP23" s="430"/>
      <c r="BQ23" s="430"/>
      <c r="BR23" s="430"/>
      <c r="BS23" s="430"/>
      <c r="BT23" s="430"/>
      <c r="BU23" s="431"/>
      <c r="BV23" s="429">
        <v>2403149</v>
      </c>
      <c r="BW23" s="430"/>
      <c r="BX23" s="430"/>
      <c r="BY23" s="430"/>
      <c r="BZ23" s="430"/>
      <c r="CA23" s="430"/>
      <c r="CB23" s="430"/>
      <c r="CC23" s="431"/>
      <c r="CD23" s="198"/>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3"/>
      <c r="DK23" s="183"/>
      <c r="DL23" s="183"/>
      <c r="DM23" s="183"/>
      <c r="DN23" s="183"/>
      <c r="DO23" s="183"/>
    </row>
    <row r="24" spans="1:119" ht="18.75" customHeight="1" thickBot="1" x14ac:dyDescent="0.2">
      <c r="A24" s="184"/>
      <c r="B24" s="569"/>
      <c r="C24" s="570"/>
      <c r="D24" s="571"/>
      <c r="E24" s="479" t="s">
        <v>171</v>
      </c>
      <c r="F24" s="459"/>
      <c r="G24" s="459"/>
      <c r="H24" s="459"/>
      <c r="I24" s="459"/>
      <c r="J24" s="459"/>
      <c r="K24" s="460"/>
      <c r="L24" s="480">
        <v>1</v>
      </c>
      <c r="M24" s="481"/>
      <c r="N24" s="481"/>
      <c r="O24" s="481"/>
      <c r="P24" s="523"/>
      <c r="Q24" s="480">
        <v>7330</v>
      </c>
      <c r="R24" s="481"/>
      <c r="S24" s="481"/>
      <c r="T24" s="481"/>
      <c r="U24" s="481"/>
      <c r="V24" s="523"/>
      <c r="W24" s="582"/>
      <c r="X24" s="570"/>
      <c r="Y24" s="571"/>
      <c r="Z24" s="479" t="s">
        <v>172</v>
      </c>
      <c r="AA24" s="459"/>
      <c r="AB24" s="459"/>
      <c r="AC24" s="459"/>
      <c r="AD24" s="459"/>
      <c r="AE24" s="459"/>
      <c r="AF24" s="459"/>
      <c r="AG24" s="460"/>
      <c r="AH24" s="480">
        <v>64</v>
      </c>
      <c r="AI24" s="481"/>
      <c r="AJ24" s="481"/>
      <c r="AK24" s="481"/>
      <c r="AL24" s="523"/>
      <c r="AM24" s="480">
        <v>172480</v>
      </c>
      <c r="AN24" s="481"/>
      <c r="AO24" s="481"/>
      <c r="AP24" s="481"/>
      <c r="AQ24" s="481"/>
      <c r="AR24" s="523"/>
      <c r="AS24" s="480">
        <v>2695</v>
      </c>
      <c r="AT24" s="481"/>
      <c r="AU24" s="481"/>
      <c r="AV24" s="481"/>
      <c r="AW24" s="481"/>
      <c r="AX24" s="482"/>
      <c r="AY24" s="602" t="s">
        <v>173</v>
      </c>
      <c r="AZ24" s="603"/>
      <c r="BA24" s="603"/>
      <c r="BB24" s="603"/>
      <c r="BC24" s="603"/>
      <c r="BD24" s="603"/>
      <c r="BE24" s="603"/>
      <c r="BF24" s="603"/>
      <c r="BG24" s="603"/>
      <c r="BH24" s="603"/>
      <c r="BI24" s="603"/>
      <c r="BJ24" s="603"/>
      <c r="BK24" s="603"/>
      <c r="BL24" s="603"/>
      <c r="BM24" s="604"/>
      <c r="BN24" s="429">
        <v>1973316</v>
      </c>
      <c r="BO24" s="430"/>
      <c r="BP24" s="430"/>
      <c r="BQ24" s="430"/>
      <c r="BR24" s="430"/>
      <c r="BS24" s="430"/>
      <c r="BT24" s="430"/>
      <c r="BU24" s="431"/>
      <c r="BV24" s="429">
        <v>1920063</v>
      </c>
      <c r="BW24" s="430"/>
      <c r="BX24" s="430"/>
      <c r="BY24" s="430"/>
      <c r="BZ24" s="430"/>
      <c r="CA24" s="430"/>
      <c r="CB24" s="430"/>
      <c r="CC24" s="431"/>
      <c r="CD24" s="198"/>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3"/>
      <c r="DK24" s="183"/>
      <c r="DL24" s="183"/>
      <c r="DM24" s="183"/>
      <c r="DN24" s="183"/>
      <c r="DO24" s="183"/>
    </row>
    <row r="25" spans="1:119" s="183" customFormat="1" ht="18.75" customHeight="1" x14ac:dyDescent="0.15">
      <c r="A25" s="184"/>
      <c r="B25" s="569"/>
      <c r="C25" s="570"/>
      <c r="D25" s="571"/>
      <c r="E25" s="479" t="s">
        <v>174</v>
      </c>
      <c r="F25" s="459"/>
      <c r="G25" s="459"/>
      <c r="H25" s="459"/>
      <c r="I25" s="459"/>
      <c r="J25" s="459"/>
      <c r="K25" s="460"/>
      <c r="L25" s="480">
        <v>1</v>
      </c>
      <c r="M25" s="481"/>
      <c r="N25" s="481"/>
      <c r="O25" s="481"/>
      <c r="P25" s="523"/>
      <c r="Q25" s="480">
        <v>5940</v>
      </c>
      <c r="R25" s="481"/>
      <c r="S25" s="481"/>
      <c r="T25" s="481"/>
      <c r="U25" s="481"/>
      <c r="V25" s="523"/>
      <c r="W25" s="582"/>
      <c r="X25" s="570"/>
      <c r="Y25" s="571"/>
      <c r="Z25" s="479" t="s">
        <v>175</v>
      </c>
      <c r="AA25" s="459"/>
      <c r="AB25" s="459"/>
      <c r="AC25" s="459"/>
      <c r="AD25" s="459"/>
      <c r="AE25" s="459"/>
      <c r="AF25" s="459"/>
      <c r="AG25" s="460"/>
      <c r="AH25" s="480" t="s">
        <v>138</v>
      </c>
      <c r="AI25" s="481"/>
      <c r="AJ25" s="481"/>
      <c r="AK25" s="481"/>
      <c r="AL25" s="523"/>
      <c r="AM25" s="480" t="s">
        <v>138</v>
      </c>
      <c r="AN25" s="481"/>
      <c r="AO25" s="481"/>
      <c r="AP25" s="481"/>
      <c r="AQ25" s="481"/>
      <c r="AR25" s="523"/>
      <c r="AS25" s="480" t="s">
        <v>138</v>
      </c>
      <c r="AT25" s="481"/>
      <c r="AU25" s="481"/>
      <c r="AV25" s="481"/>
      <c r="AW25" s="481"/>
      <c r="AX25" s="482"/>
      <c r="AY25" s="389" t="s">
        <v>176</v>
      </c>
      <c r="AZ25" s="390"/>
      <c r="BA25" s="390"/>
      <c r="BB25" s="390"/>
      <c r="BC25" s="390"/>
      <c r="BD25" s="390"/>
      <c r="BE25" s="390"/>
      <c r="BF25" s="390"/>
      <c r="BG25" s="390"/>
      <c r="BH25" s="390"/>
      <c r="BI25" s="390"/>
      <c r="BJ25" s="390"/>
      <c r="BK25" s="390"/>
      <c r="BL25" s="390"/>
      <c r="BM25" s="391"/>
      <c r="BN25" s="392" t="s">
        <v>138</v>
      </c>
      <c r="BO25" s="393"/>
      <c r="BP25" s="393"/>
      <c r="BQ25" s="393"/>
      <c r="BR25" s="393"/>
      <c r="BS25" s="393"/>
      <c r="BT25" s="393"/>
      <c r="BU25" s="394"/>
      <c r="BV25" s="392" t="s">
        <v>138</v>
      </c>
      <c r="BW25" s="393"/>
      <c r="BX25" s="393"/>
      <c r="BY25" s="393"/>
      <c r="BZ25" s="393"/>
      <c r="CA25" s="393"/>
      <c r="CB25" s="393"/>
      <c r="CC25" s="394"/>
      <c r="CD25" s="198"/>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3" customFormat="1" ht="18.75" customHeight="1" x14ac:dyDescent="0.15">
      <c r="A26" s="184"/>
      <c r="B26" s="569"/>
      <c r="C26" s="570"/>
      <c r="D26" s="571"/>
      <c r="E26" s="479" t="s">
        <v>177</v>
      </c>
      <c r="F26" s="459"/>
      <c r="G26" s="459"/>
      <c r="H26" s="459"/>
      <c r="I26" s="459"/>
      <c r="J26" s="459"/>
      <c r="K26" s="460"/>
      <c r="L26" s="480">
        <v>1</v>
      </c>
      <c r="M26" s="481"/>
      <c r="N26" s="481"/>
      <c r="O26" s="481"/>
      <c r="P26" s="523"/>
      <c r="Q26" s="480">
        <v>4500</v>
      </c>
      <c r="R26" s="481"/>
      <c r="S26" s="481"/>
      <c r="T26" s="481"/>
      <c r="U26" s="481"/>
      <c r="V26" s="523"/>
      <c r="W26" s="582"/>
      <c r="X26" s="570"/>
      <c r="Y26" s="571"/>
      <c r="Z26" s="479" t="s">
        <v>178</v>
      </c>
      <c r="AA26" s="592"/>
      <c r="AB26" s="592"/>
      <c r="AC26" s="592"/>
      <c r="AD26" s="592"/>
      <c r="AE26" s="592"/>
      <c r="AF26" s="592"/>
      <c r="AG26" s="593"/>
      <c r="AH26" s="480" t="s">
        <v>138</v>
      </c>
      <c r="AI26" s="481"/>
      <c r="AJ26" s="481"/>
      <c r="AK26" s="481"/>
      <c r="AL26" s="523"/>
      <c r="AM26" s="480" t="s">
        <v>138</v>
      </c>
      <c r="AN26" s="481"/>
      <c r="AO26" s="481"/>
      <c r="AP26" s="481"/>
      <c r="AQ26" s="481"/>
      <c r="AR26" s="523"/>
      <c r="AS26" s="480" t="s">
        <v>138</v>
      </c>
      <c r="AT26" s="481"/>
      <c r="AU26" s="481"/>
      <c r="AV26" s="481"/>
      <c r="AW26" s="481"/>
      <c r="AX26" s="482"/>
      <c r="AY26" s="432" t="s">
        <v>179</v>
      </c>
      <c r="AZ26" s="433"/>
      <c r="BA26" s="433"/>
      <c r="BB26" s="433"/>
      <c r="BC26" s="433"/>
      <c r="BD26" s="433"/>
      <c r="BE26" s="433"/>
      <c r="BF26" s="433"/>
      <c r="BG26" s="433"/>
      <c r="BH26" s="433"/>
      <c r="BI26" s="433"/>
      <c r="BJ26" s="433"/>
      <c r="BK26" s="433"/>
      <c r="BL26" s="433"/>
      <c r="BM26" s="434"/>
      <c r="BN26" s="429" t="s">
        <v>138</v>
      </c>
      <c r="BO26" s="430"/>
      <c r="BP26" s="430"/>
      <c r="BQ26" s="430"/>
      <c r="BR26" s="430"/>
      <c r="BS26" s="430"/>
      <c r="BT26" s="430"/>
      <c r="BU26" s="431"/>
      <c r="BV26" s="429" t="s">
        <v>138</v>
      </c>
      <c r="BW26" s="430"/>
      <c r="BX26" s="430"/>
      <c r="BY26" s="430"/>
      <c r="BZ26" s="430"/>
      <c r="CA26" s="430"/>
      <c r="CB26" s="430"/>
      <c r="CC26" s="431"/>
      <c r="CD26" s="198"/>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4"/>
      <c r="B27" s="569"/>
      <c r="C27" s="570"/>
      <c r="D27" s="571"/>
      <c r="E27" s="479" t="s">
        <v>180</v>
      </c>
      <c r="F27" s="459"/>
      <c r="G27" s="459"/>
      <c r="H27" s="459"/>
      <c r="I27" s="459"/>
      <c r="J27" s="459"/>
      <c r="K27" s="460"/>
      <c r="L27" s="480">
        <v>1</v>
      </c>
      <c r="M27" s="481"/>
      <c r="N27" s="481"/>
      <c r="O27" s="481"/>
      <c r="P27" s="523"/>
      <c r="Q27" s="480">
        <v>2570</v>
      </c>
      <c r="R27" s="481"/>
      <c r="S27" s="481"/>
      <c r="T27" s="481"/>
      <c r="U27" s="481"/>
      <c r="V27" s="523"/>
      <c r="W27" s="582"/>
      <c r="X27" s="570"/>
      <c r="Y27" s="571"/>
      <c r="Z27" s="479" t="s">
        <v>181</v>
      </c>
      <c r="AA27" s="459"/>
      <c r="AB27" s="459"/>
      <c r="AC27" s="459"/>
      <c r="AD27" s="459"/>
      <c r="AE27" s="459"/>
      <c r="AF27" s="459"/>
      <c r="AG27" s="460"/>
      <c r="AH27" s="480">
        <v>7</v>
      </c>
      <c r="AI27" s="481"/>
      <c r="AJ27" s="481"/>
      <c r="AK27" s="481"/>
      <c r="AL27" s="523"/>
      <c r="AM27" s="480">
        <v>22394</v>
      </c>
      <c r="AN27" s="481"/>
      <c r="AO27" s="481"/>
      <c r="AP27" s="481"/>
      <c r="AQ27" s="481"/>
      <c r="AR27" s="523"/>
      <c r="AS27" s="480">
        <v>3199</v>
      </c>
      <c r="AT27" s="481"/>
      <c r="AU27" s="481"/>
      <c r="AV27" s="481"/>
      <c r="AW27" s="481"/>
      <c r="AX27" s="482"/>
      <c r="AY27" s="524" t="s">
        <v>182</v>
      </c>
      <c r="AZ27" s="525"/>
      <c r="BA27" s="525"/>
      <c r="BB27" s="525"/>
      <c r="BC27" s="525"/>
      <c r="BD27" s="525"/>
      <c r="BE27" s="525"/>
      <c r="BF27" s="525"/>
      <c r="BG27" s="525"/>
      <c r="BH27" s="525"/>
      <c r="BI27" s="525"/>
      <c r="BJ27" s="525"/>
      <c r="BK27" s="525"/>
      <c r="BL27" s="525"/>
      <c r="BM27" s="526"/>
      <c r="BN27" s="605">
        <v>35154</v>
      </c>
      <c r="BO27" s="606"/>
      <c r="BP27" s="606"/>
      <c r="BQ27" s="606"/>
      <c r="BR27" s="606"/>
      <c r="BS27" s="606"/>
      <c r="BT27" s="606"/>
      <c r="BU27" s="607"/>
      <c r="BV27" s="605">
        <v>35150</v>
      </c>
      <c r="BW27" s="606"/>
      <c r="BX27" s="606"/>
      <c r="BY27" s="606"/>
      <c r="BZ27" s="606"/>
      <c r="CA27" s="606"/>
      <c r="CB27" s="606"/>
      <c r="CC27" s="607"/>
      <c r="CD27" s="200"/>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3"/>
      <c r="DK27" s="183"/>
      <c r="DL27" s="183"/>
      <c r="DM27" s="183"/>
      <c r="DN27" s="183"/>
      <c r="DO27" s="183"/>
    </row>
    <row r="28" spans="1:119" ht="18.75" customHeight="1" x14ac:dyDescent="0.15">
      <c r="A28" s="184"/>
      <c r="B28" s="569"/>
      <c r="C28" s="570"/>
      <c r="D28" s="571"/>
      <c r="E28" s="479" t="s">
        <v>183</v>
      </c>
      <c r="F28" s="459"/>
      <c r="G28" s="459"/>
      <c r="H28" s="459"/>
      <c r="I28" s="459"/>
      <c r="J28" s="459"/>
      <c r="K28" s="460"/>
      <c r="L28" s="480">
        <v>1</v>
      </c>
      <c r="M28" s="481"/>
      <c r="N28" s="481"/>
      <c r="O28" s="481"/>
      <c r="P28" s="523"/>
      <c r="Q28" s="480">
        <v>2130</v>
      </c>
      <c r="R28" s="481"/>
      <c r="S28" s="481"/>
      <c r="T28" s="481"/>
      <c r="U28" s="481"/>
      <c r="V28" s="523"/>
      <c r="W28" s="582"/>
      <c r="X28" s="570"/>
      <c r="Y28" s="571"/>
      <c r="Z28" s="479" t="s">
        <v>184</v>
      </c>
      <c r="AA28" s="459"/>
      <c r="AB28" s="459"/>
      <c r="AC28" s="459"/>
      <c r="AD28" s="459"/>
      <c r="AE28" s="459"/>
      <c r="AF28" s="459"/>
      <c r="AG28" s="460"/>
      <c r="AH28" s="480" t="s">
        <v>138</v>
      </c>
      <c r="AI28" s="481"/>
      <c r="AJ28" s="481"/>
      <c r="AK28" s="481"/>
      <c r="AL28" s="523"/>
      <c r="AM28" s="480" t="s">
        <v>147</v>
      </c>
      <c r="AN28" s="481"/>
      <c r="AO28" s="481"/>
      <c r="AP28" s="481"/>
      <c r="AQ28" s="481"/>
      <c r="AR28" s="523"/>
      <c r="AS28" s="480" t="s">
        <v>138</v>
      </c>
      <c r="AT28" s="481"/>
      <c r="AU28" s="481"/>
      <c r="AV28" s="481"/>
      <c r="AW28" s="481"/>
      <c r="AX28" s="482"/>
      <c r="AY28" s="608" t="s">
        <v>185</v>
      </c>
      <c r="AZ28" s="609"/>
      <c r="BA28" s="609"/>
      <c r="BB28" s="610"/>
      <c r="BC28" s="389" t="s">
        <v>48</v>
      </c>
      <c r="BD28" s="390"/>
      <c r="BE28" s="390"/>
      <c r="BF28" s="390"/>
      <c r="BG28" s="390"/>
      <c r="BH28" s="390"/>
      <c r="BI28" s="390"/>
      <c r="BJ28" s="390"/>
      <c r="BK28" s="390"/>
      <c r="BL28" s="390"/>
      <c r="BM28" s="391"/>
      <c r="BN28" s="392">
        <v>1454285</v>
      </c>
      <c r="BO28" s="393"/>
      <c r="BP28" s="393"/>
      <c r="BQ28" s="393"/>
      <c r="BR28" s="393"/>
      <c r="BS28" s="393"/>
      <c r="BT28" s="393"/>
      <c r="BU28" s="394"/>
      <c r="BV28" s="392">
        <v>1403848</v>
      </c>
      <c r="BW28" s="393"/>
      <c r="BX28" s="393"/>
      <c r="BY28" s="393"/>
      <c r="BZ28" s="393"/>
      <c r="CA28" s="393"/>
      <c r="CB28" s="393"/>
      <c r="CC28" s="394"/>
      <c r="CD28" s="198"/>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3"/>
      <c r="DK28" s="183"/>
      <c r="DL28" s="183"/>
      <c r="DM28" s="183"/>
      <c r="DN28" s="183"/>
      <c r="DO28" s="183"/>
    </row>
    <row r="29" spans="1:119" ht="18.75" customHeight="1" x14ac:dyDescent="0.15">
      <c r="A29" s="184"/>
      <c r="B29" s="569"/>
      <c r="C29" s="570"/>
      <c r="D29" s="571"/>
      <c r="E29" s="479" t="s">
        <v>186</v>
      </c>
      <c r="F29" s="459"/>
      <c r="G29" s="459"/>
      <c r="H29" s="459"/>
      <c r="I29" s="459"/>
      <c r="J29" s="459"/>
      <c r="K29" s="460"/>
      <c r="L29" s="480">
        <v>8</v>
      </c>
      <c r="M29" s="481"/>
      <c r="N29" s="481"/>
      <c r="O29" s="481"/>
      <c r="P29" s="523"/>
      <c r="Q29" s="480">
        <v>1980</v>
      </c>
      <c r="R29" s="481"/>
      <c r="S29" s="481"/>
      <c r="T29" s="481"/>
      <c r="U29" s="481"/>
      <c r="V29" s="523"/>
      <c r="W29" s="583"/>
      <c r="X29" s="584"/>
      <c r="Y29" s="585"/>
      <c r="Z29" s="479" t="s">
        <v>187</v>
      </c>
      <c r="AA29" s="459"/>
      <c r="AB29" s="459"/>
      <c r="AC29" s="459"/>
      <c r="AD29" s="459"/>
      <c r="AE29" s="459"/>
      <c r="AF29" s="459"/>
      <c r="AG29" s="460"/>
      <c r="AH29" s="480">
        <v>71</v>
      </c>
      <c r="AI29" s="481"/>
      <c r="AJ29" s="481"/>
      <c r="AK29" s="481"/>
      <c r="AL29" s="523"/>
      <c r="AM29" s="480">
        <v>194874</v>
      </c>
      <c r="AN29" s="481"/>
      <c r="AO29" s="481"/>
      <c r="AP29" s="481"/>
      <c r="AQ29" s="481"/>
      <c r="AR29" s="523"/>
      <c r="AS29" s="480">
        <v>2745</v>
      </c>
      <c r="AT29" s="481"/>
      <c r="AU29" s="481"/>
      <c r="AV29" s="481"/>
      <c r="AW29" s="481"/>
      <c r="AX29" s="482"/>
      <c r="AY29" s="611"/>
      <c r="AZ29" s="612"/>
      <c r="BA29" s="612"/>
      <c r="BB29" s="613"/>
      <c r="BC29" s="463" t="s">
        <v>188</v>
      </c>
      <c r="BD29" s="464"/>
      <c r="BE29" s="464"/>
      <c r="BF29" s="464"/>
      <c r="BG29" s="464"/>
      <c r="BH29" s="464"/>
      <c r="BI29" s="464"/>
      <c r="BJ29" s="464"/>
      <c r="BK29" s="464"/>
      <c r="BL29" s="464"/>
      <c r="BM29" s="465"/>
      <c r="BN29" s="429">
        <v>17240</v>
      </c>
      <c r="BO29" s="430"/>
      <c r="BP29" s="430"/>
      <c r="BQ29" s="430"/>
      <c r="BR29" s="430"/>
      <c r="BS29" s="430"/>
      <c r="BT29" s="430"/>
      <c r="BU29" s="431"/>
      <c r="BV29" s="429">
        <v>17238</v>
      </c>
      <c r="BW29" s="430"/>
      <c r="BX29" s="430"/>
      <c r="BY29" s="430"/>
      <c r="BZ29" s="430"/>
      <c r="CA29" s="430"/>
      <c r="CB29" s="430"/>
      <c r="CC29" s="431"/>
      <c r="CD29" s="200"/>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3"/>
      <c r="DK29" s="183"/>
      <c r="DL29" s="183"/>
      <c r="DM29" s="183"/>
      <c r="DN29" s="183"/>
      <c r="DO29" s="183"/>
    </row>
    <row r="30" spans="1:119" ht="18.75" customHeight="1" thickBot="1" x14ac:dyDescent="0.2">
      <c r="A30" s="184"/>
      <c r="B30" s="572"/>
      <c r="C30" s="573"/>
      <c r="D30" s="574"/>
      <c r="E30" s="483"/>
      <c r="F30" s="484"/>
      <c r="G30" s="484"/>
      <c r="H30" s="484"/>
      <c r="I30" s="484"/>
      <c r="J30" s="484"/>
      <c r="K30" s="485"/>
      <c r="L30" s="586"/>
      <c r="M30" s="587"/>
      <c r="N30" s="587"/>
      <c r="O30" s="587"/>
      <c r="P30" s="588"/>
      <c r="Q30" s="586"/>
      <c r="R30" s="587"/>
      <c r="S30" s="587"/>
      <c r="T30" s="587"/>
      <c r="U30" s="587"/>
      <c r="V30" s="588"/>
      <c r="W30" s="589" t="s">
        <v>189</v>
      </c>
      <c r="X30" s="590"/>
      <c r="Y30" s="590"/>
      <c r="Z30" s="590"/>
      <c r="AA30" s="590"/>
      <c r="AB30" s="590"/>
      <c r="AC30" s="590"/>
      <c r="AD30" s="590"/>
      <c r="AE30" s="590"/>
      <c r="AF30" s="590"/>
      <c r="AG30" s="591"/>
      <c r="AH30" s="548">
        <v>83.4</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882022</v>
      </c>
      <c r="BO30" s="606"/>
      <c r="BP30" s="606"/>
      <c r="BQ30" s="606"/>
      <c r="BR30" s="606"/>
      <c r="BS30" s="606"/>
      <c r="BT30" s="606"/>
      <c r="BU30" s="607"/>
      <c r="BV30" s="605">
        <v>920226</v>
      </c>
      <c r="BW30" s="606"/>
      <c r="BX30" s="606"/>
      <c r="BY30" s="606"/>
      <c r="BZ30" s="606"/>
      <c r="CA30" s="606"/>
      <c r="CB30" s="606"/>
      <c r="CC30" s="607"/>
      <c r="CD30" s="201"/>
      <c r="CE30" s="202"/>
      <c r="CF30" s="202"/>
      <c r="CG30" s="202"/>
      <c r="CH30" s="202"/>
      <c r="CI30" s="202"/>
      <c r="CJ30" s="202"/>
      <c r="CK30" s="202"/>
      <c r="CL30" s="202"/>
      <c r="CM30" s="202"/>
      <c r="CN30" s="202"/>
      <c r="CO30" s="202"/>
      <c r="CP30" s="202"/>
      <c r="CQ30" s="202"/>
      <c r="CR30" s="202"/>
      <c r="CS30" s="203"/>
      <c r="CT30" s="204"/>
      <c r="CU30" s="205"/>
      <c r="CV30" s="205"/>
      <c r="CW30" s="205"/>
      <c r="CX30" s="205"/>
      <c r="CY30" s="205"/>
      <c r="CZ30" s="205"/>
      <c r="DA30" s="206"/>
      <c r="DB30" s="204"/>
      <c r="DC30" s="205"/>
      <c r="DD30" s="205"/>
      <c r="DE30" s="205"/>
      <c r="DF30" s="205"/>
      <c r="DG30" s="205"/>
      <c r="DH30" s="205"/>
      <c r="DI30" s="206"/>
      <c r="DJ30" s="183"/>
      <c r="DK30" s="183"/>
      <c r="DL30" s="183"/>
      <c r="DM30" s="183"/>
      <c r="DN30" s="183"/>
      <c r="DO30" s="183"/>
    </row>
    <row r="31" spans="1:119" ht="13.5" customHeight="1" x14ac:dyDescent="0.15">
      <c r="A31" s="184"/>
      <c r="B31" s="207"/>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S31" s="208"/>
      <c r="BT31" s="208"/>
      <c r="BU31" s="208"/>
      <c r="BV31" s="208"/>
      <c r="BW31" s="208"/>
      <c r="BX31" s="208"/>
      <c r="BY31" s="208"/>
      <c r="BZ31" s="208"/>
      <c r="CA31" s="208"/>
      <c r="CB31" s="208"/>
      <c r="CC31" s="208"/>
      <c r="CD31" s="208"/>
      <c r="CE31" s="208"/>
      <c r="CF31" s="208"/>
      <c r="CG31" s="208"/>
      <c r="CH31" s="208"/>
      <c r="CI31" s="208"/>
      <c r="CJ31" s="208"/>
      <c r="CK31" s="208"/>
      <c r="CL31" s="208"/>
      <c r="CM31" s="208"/>
      <c r="CN31" s="208"/>
      <c r="CO31" s="208"/>
      <c r="CP31" s="208"/>
      <c r="CQ31" s="208"/>
      <c r="CR31" s="208"/>
      <c r="CS31" s="208"/>
      <c r="CT31" s="208"/>
      <c r="CU31" s="208"/>
      <c r="CV31" s="208"/>
      <c r="CW31" s="208"/>
      <c r="CX31" s="208"/>
      <c r="CY31" s="208"/>
      <c r="CZ31" s="208"/>
      <c r="DA31" s="208"/>
      <c r="DB31" s="208"/>
      <c r="DC31" s="208"/>
      <c r="DD31" s="208"/>
      <c r="DE31" s="208"/>
      <c r="DF31" s="208"/>
      <c r="DG31" s="208"/>
      <c r="DH31" s="208"/>
      <c r="DI31" s="209"/>
      <c r="DJ31" s="183"/>
      <c r="DK31" s="183"/>
      <c r="DL31" s="183"/>
      <c r="DM31" s="183"/>
      <c r="DN31" s="183"/>
      <c r="DO31" s="183"/>
    </row>
    <row r="32" spans="1:119" ht="13.5" customHeight="1" x14ac:dyDescent="0.15">
      <c r="A32" s="184"/>
      <c r="B32" s="210"/>
      <c r="C32" s="211" t="s">
        <v>190</v>
      </c>
      <c r="D32" s="211"/>
      <c r="E32" s="211"/>
      <c r="F32" s="208"/>
      <c r="G32" s="208"/>
      <c r="H32" s="208"/>
      <c r="I32" s="208"/>
      <c r="J32" s="208"/>
      <c r="K32" s="208"/>
      <c r="L32" s="208"/>
      <c r="M32" s="208"/>
      <c r="N32" s="208"/>
      <c r="O32" s="208"/>
      <c r="P32" s="208"/>
      <c r="Q32" s="208"/>
      <c r="R32" s="208"/>
      <c r="S32" s="208"/>
      <c r="T32" s="208"/>
      <c r="U32" s="208" t="s">
        <v>191</v>
      </c>
      <c r="V32" s="208"/>
      <c r="W32" s="208"/>
      <c r="X32" s="208"/>
      <c r="Y32" s="208"/>
      <c r="Z32" s="208"/>
      <c r="AA32" s="208"/>
      <c r="AB32" s="208"/>
      <c r="AC32" s="208"/>
      <c r="AD32" s="208"/>
      <c r="AE32" s="208"/>
      <c r="AF32" s="208"/>
      <c r="AG32" s="208"/>
      <c r="AH32" s="208"/>
      <c r="AI32" s="208"/>
      <c r="AJ32" s="208"/>
      <c r="AK32" s="208"/>
      <c r="AL32" s="208"/>
      <c r="AM32" s="212" t="s">
        <v>192</v>
      </c>
      <c r="AN32" s="208"/>
      <c r="AO32" s="208"/>
      <c r="AP32" s="208"/>
      <c r="AQ32" s="208"/>
      <c r="AR32" s="208"/>
      <c r="AS32" s="212"/>
      <c r="AT32" s="212"/>
      <c r="AU32" s="212"/>
      <c r="AV32" s="212"/>
      <c r="AW32" s="212"/>
      <c r="AX32" s="212"/>
      <c r="AY32" s="212"/>
      <c r="AZ32" s="212"/>
      <c r="BA32" s="212"/>
      <c r="BB32" s="208"/>
      <c r="BC32" s="212"/>
      <c r="BD32" s="208"/>
      <c r="BE32" s="212" t="s">
        <v>193</v>
      </c>
      <c r="BF32" s="208"/>
      <c r="BG32" s="208"/>
      <c r="BH32" s="208"/>
      <c r="BI32" s="208"/>
      <c r="BJ32" s="212"/>
      <c r="BK32" s="212"/>
      <c r="BL32" s="212"/>
      <c r="BM32" s="212"/>
      <c r="BN32" s="212"/>
      <c r="BO32" s="212"/>
      <c r="BP32" s="212"/>
      <c r="BQ32" s="212"/>
      <c r="BR32" s="208"/>
      <c r="BS32" s="208"/>
      <c r="BT32" s="208"/>
      <c r="BU32" s="208"/>
      <c r="BV32" s="208"/>
      <c r="BW32" s="208" t="s">
        <v>194</v>
      </c>
      <c r="BX32" s="208"/>
      <c r="BY32" s="208"/>
      <c r="BZ32" s="208"/>
      <c r="CA32" s="208"/>
      <c r="CB32" s="212"/>
      <c r="CC32" s="212"/>
      <c r="CD32" s="212"/>
      <c r="CE32" s="212"/>
      <c r="CF32" s="212"/>
      <c r="CG32" s="212"/>
      <c r="CH32" s="212"/>
      <c r="CI32" s="212"/>
      <c r="CJ32" s="212"/>
      <c r="CK32" s="212"/>
      <c r="CL32" s="212"/>
      <c r="CM32" s="212"/>
      <c r="CN32" s="212"/>
      <c r="CO32" s="212" t="s">
        <v>195</v>
      </c>
      <c r="CP32" s="212"/>
      <c r="CQ32" s="212"/>
      <c r="CR32" s="212"/>
      <c r="CS32" s="212"/>
      <c r="CT32" s="212"/>
      <c r="CU32" s="212"/>
      <c r="CV32" s="212"/>
      <c r="CW32" s="212"/>
      <c r="CX32" s="212"/>
      <c r="CY32" s="212"/>
      <c r="CZ32" s="212"/>
      <c r="DA32" s="212"/>
      <c r="DB32" s="212"/>
      <c r="DC32" s="212"/>
      <c r="DD32" s="212"/>
      <c r="DE32" s="212"/>
      <c r="DF32" s="212"/>
      <c r="DG32" s="212"/>
      <c r="DH32" s="212"/>
      <c r="DI32" s="209"/>
      <c r="DJ32" s="183"/>
      <c r="DK32" s="183"/>
      <c r="DL32" s="183"/>
      <c r="DM32" s="183"/>
      <c r="DN32" s="183"/>
      <c r="DO32" s="183"/>
    </row>
    <row r="33" spans="1:119" ht="13.5" customHeight="1" x14ac:dyDescent="0.15">
      <c r="A33" s="184"/>
      <c r="B33" s="210"/>
      <c r="C33" s="453" t="s">
        <v>196</v>
      </c>
      <c r="D33" s="453"/>
      <c r="E33" s="418" t="s">
        <v>197</v>
      </c>
      <c r="F33" s="418"/>
      <c r="G33" s="418"/>
      <c r="H33" s="418"/>
      <c r="I33" s="418"/>
      <c r="J33" s="418"/>
      <c r="K33" s="418"/>
      <c r="L33" s="418"/>
      <c r="M33" s="418"/>
      <c r="N33" s="418"/>
      <c r="O33" s="418"/>
      <c r="P33" s="418"/>
      <c r="Q33" s="418"/>
      <c r="R33" s="418"/>
      <c r="S33" s="418"/>
      <c r="T33" s="213"/>
      <c r="U33" s="453" t="s">
        <v>196</v>
      </c>
      <c r="V33" s="453"/>
      <c r="W33" s="418" t="s">
        <v>197</v>
      </c>
      <c r="X33" s="418"/>
      <c r="Y33" s="418"/>
      <c r="Z33" s="418"/>
      <c r="AA33" s="418"/>
      <c r="AB33" s="418"/>
      <c r="AC33" s="418"/>
      <c r="AD33" s="418"/>
      <c r="AE33" s="418"/>
      <c r="AF33" s="418"/>
      <c r="AG33" s="418"/>
      <c r="AH33" s="418"/>
      <c r="AI33" s="418"/>
      <c r="AJ33" s="418"/>
      <c r="AK33" s="418"/>
      <c r="AL33" s="213"/>
      <c r="AM33" s="453" t="s">
        <v>196</v>
      </c>
      <c r="AN33" s="453"/>
      <c r="AO33" s="418" t="s">
        <v>197</v>
      </c>
      <c r="AP33" s="418"/>
      <c r="AQ33" s="418"/>
      <c r="AR33" s="418"/>
      <c r="AS33" s="418"/>
      <c r="AT33" s="418"/>
      <c r="AU33" s="418"/>
      <c r="AV33" s="418"/>
      <c r="AW33" s="418"/>
      <c r="AX33" s="418"/>
      <c r="AY33" s="418"/>
      <c r="AZ33" s="418"/>
      <c r="BA33" s="418"/>
      <c r="BB33" s="418"/>
      <c r="BC33" s="418"/>
      <c r="BD33" s="214"/>
      <c r="BE33" s="418" t="s">
        <v>198</v>
      </c>
      <c r="BF33" s="418"/>
      <c r="BG33" s="418" t="s">
        <v>199</v>
      </c>
      <c r="BH33" s="418"/>
      <c r="BI33" s="418"/>
      <c r="BJ33" s="418"/>
      <c r="BK33" s="418"/>
      <c r="BL33" s="418"/>
      <c r="BM33" s="418"/>
      <c r="BN33" s="418"/>
      <c r="BO33" s="418"/>
      <c r="BP33" s="418"/>
      <c r="BQ33" s="418"/>
      <c r="BR33" s="418"/>
      <c r="BS33" s="418"/>
      <c r="BT33" s="418"/>
      <c r="BU33" s="418"/>
      <c r="BV33" s="214"/>
      <c r="BW33" s="453" t="s">
        <v>198</v>
      </c>
      <c r="BX33" s="453"/>
      <c r="BY33" s="418" t="s">
        <v>200</v>
      </c>
      <c r="BZ33" s="418"/>
      <c r="CA33" s="418"/>
      <c r="CB33" s="418"/>
      <c r="CC33" s="418"/>
      <c r="CD33" s="418"/>
      <c r="CE33" s="418"/>
      <c r="CF33" s="418"/>
      <c r="CG33" s="418"/>
      <c r="CH33" s="418"/>
      <c r="CI33" s="418"/>
      <c r="CJ33" s="418"/>
      <c r="CK33" s="418"/>
      <c r="CL33" s="418"/>
      <c r="CM33" s="418"/>
      <c r="CN33" s="213"/>
      <c r="CO33" s="453" t="s">
        <v>196</v>
      </c>
      <c r="CP33" s="453"/>
      <c r="CQ33" s="418" t="s">
        <v>201</v>
      </c>
      <c r="CR33" s="418"/>
      <c r="CS33" s="418"/>
      <c r="CT33" s="418"/>
      <c r="CU33" s="418"/>
      <c r="CV33" s="418"/>
      <c r="CW33" s="418"/>
      <c r="CX33" s="418"/>
      <c r="CY33" s="418"/>
      <c r="CZ33" s="418"/>
      <c r="DA33" s="418"/>
      <c r="DB33" s="418"/>
      <c r="DC33" s="418"/>
      <c r="DD33" s="418"/>
      <c r="DE33" s="418"/>
      <c r="DF33" s="213"/>
      <c r="DG33" s="617" t="s">
        <v>202</v>
      </c>
      <c r="DH33" s="617"/>
      <c r="DI33" s="215"/>
      <c r="DJ33" s="183"/>
      <c r="DK33" s="183"/>
      <c r="DL33" s="183"/>
      <c r="DM33" s="183"/>
      <c r="DN33" s="183"/>
      <c r="DO33" s="183"/>
    </row>
    <row r="34" spans="1:119" ht="32.25" customHeight="1" x14ac:dyDescent="0.15">
      <c r="A34" s="184"/>
      <c r="B34" s="210"/>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1"/>
      <c r="U34" s="618">
        <f>IF(W34="","",MAX(C34:D43)+1)</f>
        <v>2</v>
      </c>
      <c r="V34" s="618"/>
      <c r="W34" s="619" t="str">
        <f>IF('各会計、関係団体の財政状況及び健全化判断比率'!B28="","",'各会計、関係団体の財政状況及び健全化判断比率'!B28)</f>
        <v>国民健康保険事業特別会計</v>
      </c>
      <c r="X34" s="619"/>
      <c r="Y34" s="619"/>
      <c r="Z34" s="619"/>
      <c r="AA34" s="619"/>
      <c r="AB34" s="619"/>
      <c r="AC34" s="619"/>
      <c r="AD34" s="619"/>
      <c r="AE34" s="619"/>
      <c r="AF34" s="619"/>
      <c r="AG34" s="619"/>
      <c r="AH34" s="619"/>
      <c r="AI34" s="619"/>
      <c r="AJ34" s="619"/>
      <c r="AK34" s="619"/>
      <c r="AL34" s="211"/>
      <c r="AM34" s="618" t="str">
        <f>IF(AO34="","",MAX(C34:D43,U34:V43)+1)</f>
        <v/>
      </c>
      <c r="AN34" s="618"/>
      <c r="AO34" s="619"/>
      <c r="AP34" s="619"/>
      <c r="AQ34" s="619"/>
      <c r="AR34" s="619"/>
      <c r="AS34" s="619"/>
      <c r="AT34" s="619"/>
      <c r="AU34" s="619"/>
      <c r="AV34" s="619"/>
      <c r="AW34" s="619"/>
      <c r="AX34" s="619"/>
      <c r="AY34" s="619"/>
      <c r="AZ34" s="619"/>
      <c r="BA34" s="619"/>
      <c r="BB34" s="619"/>
      <c r="BC34" s="619"/>
      <c r="BD34" s="211"/>
      <c r="BE34" s="618" t="str">
        <f>IF(BG34="","",MAX(C34:D43,U34:V43,AM34:AN43)+1)</f>
        <v/>
      </c>
      <c r="BF34" s="618"/>
      <c r="BG34" s="619"/>
      <c r="BH34" s="619"/>
      <c r="BI34" s="619"/>
      <c r="BJ34" s="619"/>
      <c r="BK34" s="619"/>
      <c r="BL34" s="619"/>
      <c r="BM34" s="619"/>
      <c r="BN34" s="619"/>
      <c r="BO34" s="619"/>
      <c r="BP34" s="619"/>
      <c r="BQ34" s="619"/>
      <c r="BR34" s="619"/>
      <c r="BS34" s="619"/>
      <c r="BT34" s="619"/>
      <c r="BU34" s="619"/>
      <c r="BV34" s="211"/>
      <c r="BW34" s="618">
        <f>IF(BY34="","",MAX(C34:D43,U34:V43,AM34:AN43,BE34:BF43)+1)</f>
        <v>5</v>
      </c>
      <c r="BX34" s="618"/>
      <c r="BY34" s="619" t="str">
        <f>IF('各会計、関係団体の財政状況及び健全化判断比率'!B68="","",'各会計、関係団体の財政状況及び健全化判断比率'!B68)</f>
        <v>八重山広域市町村圏事務組合</v>
      </c>
      <c r="BZ34" s="619"/>
      <c r="CA34" s="619"/>
      <c r="CB34" s="619"/>
      <c r="CC34" s="619"/>
      <c r="CD34" s="619"/>
      <c r="CE34" s="619"/>
      <c r="CF34" s="619"/>
      <c r="CG34" s="619"/>
      <c r="CH34" s="619"/>
      <c r="CI34" s="619"/>
      <c r="CJ34" s="619"/>
      <c r="CK34" s="619"/>
      <c r="CL34" s="619"/>
      <c r="CM34" s="619"/>
      <c r="CN34" s="211"/>
      <c r="CO34" s="618" t="str">
        <f>IF(CQ34="","",MAX(C34:D43,U34:V43,AM34:AN43,BE34:BF43,BW34:BX43)+1)</f>
        <v/>
      </c>
      <c r="CP34" s="618"/>
      <c r="CQ34" s="619" t="str">
        <f>IF('各会計、関係団体の財政状況及び健全化判断比率'!BS7="","",'各会計、関係団体の財政状況及び健全化判断比率'!BS7)</f>
        <v/>
      </c>
      <c r="CR34" s="619"/>
      <c r="CS34" s="619"/>
      <c r="CT34" s="619"/>
      <c r="CU34" s="619"/>
      <c r="CV34" s="619"/>
      <c r="CW34" s="619"/>
      <c r="CX34" s="619"/>
      <c r="CY34" s="619"/>
      <c r="CZ34" s="619"/>
      <c r="DA34" s="619"/>
      <c r="DB34" s="619"/>
      <c r="DC34" s="619"/>
      <c r="DD34" s="619"/>
      <c r="DE34" s="619"/>
      <c r="DF34" s="208"/>
      <c r="DG34" s="620" t="str">
        <f>IF('各会計、関係団体の財政状況及び健全化判断比率'!BR7="","",'各会計、関係団体の財政状況及び健全化判断比率'!BR7)</f>
        <v/>
      </c>
      <c r="DH34" s="620"/>
      <c r="DI34" s="215"/>
      <c r="DJ34" s="183"/>
      <c r="DK34" s="183"/>
      <c r="DL34" s="183"/>
      <c r="DM34" s="183"/>
      <c r="DN34" s="183"/>
      <c r="DO34" s="183"/>
    </row>
    <row r="35" spans="1:119" ht="32.25" customHeight="1" x14ac:dyDescent="0.15">
      <c r="A35" s="184"/>
      <c r="B35" s="210"/>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1"/>
      <c r="U35" s="618">
        <f>IF(W35="","",U34+1)</f>
        <v>3</v>
      </c>
      <c r="V35" s="618"/>
      <c r="W35" s="619" t="str">
        <f>IF('各会計、関係団体の財政状況及び健全化判断比率'!B29="","",'各会計、関係団体の財政状況及び健全化判断比率'!B29)</f>
        <v>介護保険事業特別会計</v>
      </c>
      <c r="X35" s="619"/>
      <c r="Y35" s="619"/>
      <c r="Z35" s="619"/>
      <c r="AA35" s="619"/>
      <c r="AB35" s="619"/>
      <c r="AC35" s="619"/>
      <c r="AD35" s="619"/>
      <c r="AE35" s="619"/>
      <c r="AF35" s="619"/>
      <c r="AG35" s="619"/>
      <c r="AH35" s="619"/>
      <c r="AI35" s="619"/>
      <c r="AJ35" s="619"/>
      <c r="AK35" s="619"/>
      <c r="AL35" s="211"/>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1"/>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1"/>
      <c r="BW35" s="618">
        <f t="shared" ref="BW35:BW43" si="2">IF(BY35="","",BW34+1)</f>
        <v>6</v>
      </c>
      <c r="BX35" s="618"/>
      <c r="BY35" s="619" t="str">
        <f>IF('各会計、関係団体の財政状況及び健全化判断比率'!B69="","",'各会計、関係団体の財政状況及び健全化判断比率'!B69)</f>
        <v>比謝川行政事務組合</v>
      </c>
      <c r="BZ35" s="619"/>
      <c r="CA35" s="619"/>
      <c r="CB35" s="619"/>
      <c r="CC35" s="619"/>
      <c r="CD35" s="619"/>
      <c r="CE35" s="619"/>
      <c r="CF35" s="619"/>
      <c r="CG35" s="619"/>
      <c r="CH35" s="619"/>
      <c r="CI35" s="619"/>
      <c r="CJ35" s="619"/>
      <c r="CK35" s="619"/>
      <c r="CL35" s="619"/>
      <c r="CM35" s="619"/>
      <c r="CN35" s="211"/>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08"/>
      <c r="DG35" s="620" t="str">
        <f>IF('各会計、関係団体の財政状況及び健全化判断比率'!BR8="","",'各会計、関係団体の財政状況及び健全化判断比率'!BR8)</f>
        <v/>
      </c>
      <c r="DH35" s="620"/>
      <c r="DI35" s="215"/>
      <c r="DJ35" s="183"/>
      <c r="DK35" s="183"/>
      <c r="DL35" s="183"/>
      <c r="DM35" s="183"/>
      <c r="DN35" s="183"/>
      <c r="DO35" s="183"/>
    </row>
    <row r="36" spans="1:119" ht="32.25" customHeight="1" x14ac:dyDescent="0.15">
      <c r="A36" s="184"/>
      <c r="B36" s="210"/>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1"/>
      <c r="U36" s="618">
        <f t="shared" ref="U36:U43" si="4">IF(W36="","",U35+1)</f>
        <v>4</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1"/>
      <c r="AM36" s="618" t="str">
        <f t="shared" si="0"/>
        <v/>
      </c>
      <c r="AN36" s="618"/>
      <c r="AO36" s="619"/>
      <c r="AP36" s="619"/>
      <c r="AQ36" s="619"/>
      <c r="AR36" s="619"/>
      <c r="AS36" s="619"/>
      <c r="AT36" s="619"/>
      <c r="AU36" s="619"/>
      <c r="AV36" s="619"/>
      <c r="AW36" s="619"/>
      <c r="AX36" s="619"/>
      <c r="AY36" s="619"/>
      <c r="AZ36" s="619"/>
      <c r="BA36" s="619"/>
      <c r="BB36" s="619"/>
      <c r="BC36" s="619"/>
      <c r="BD36" s="211"/>
      <c r="BE36" s="618" t="str">
        <f t="shared" si="1"/>
        <v/>
      </c>
      <c r="BF36" s="618"/>
      <c r="BG36" s="619"/>
      <c r="BH36" s="619"/>
      <c r="BI36" s="619"/>
      <c r="BJ36" s="619"/>
      <c r="BK36" s="619"/>
      <c r="BL36" s="619"/>
      <c r="BM36" s="619"/>
      <c r="BN36" s="619"/>
      <c r="BO36" s="619"/>
      <c r="BP36" s="619"/>
      <c r="BQ36" s="619"/>
      <c r="BR36" s="619"/>
      <c r="BS36" s="619"/>
      <c r="BT36" s="619"/>
      <c r="BU36" s="619"/>
      <c r="BV36" s="211"/>
      <c r="BW36" s="618">
        <f t="shared" si="2"/>
        <v>7</v>
      </c>
      <c r="BX36" s="618"/>
      <c r="BY36" s="619" t="str">
        <f>IF('各会計、関係団体の財政状況及び健全化判断比率'!B70="","",'各会計、関係団体の財政状況及び健全化判断比率'!B70)</f>
        <v>沖縄県市町村総合事務組合</v>
      </c>
      <c r="BZ36" s="619"/>
      <c r="CA36" s="619"/>
      <c r="CB36" s="619"/>
      <c r="CC36" s="619"/>
      <c r="CD36" s="619"/>
      <c r="CE36" s="619"/>
      <c r="CF36" s="619"/>
      <c r="CG36" s="619"/>
      <c r="CH36" s="619"/>
      <c r="CI36" s="619"/>
      <c r="CJ36" s="619"/>
      <c r="CK36" s="619"/>
      <c r="CL36" s="619"/>
      <c r="CM36" s="619"/>
      <c r="CN36" s="211"/>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08"/>
      <c r="DG36" s="620" t="str">
        <f>IF('各会計、関係団体の財政状況及び健全化判断比率'!BR9="","",'各会計、関係団体の財政状況及び健全化判断比率'!BR9)</f>
        <v/>
      </c>
      <c r="DH36" s="620"/>
      <c r="DI36" s="215"/>
      <c r="DJ36" s="183"/>
      <c r="DK36" s="183"/>
      <c r="DL36" s="183"/>
      <c r="DM36" s="183"/>
      <c r="DN36" s="183"/>
      <c r="DO36" s="183"/>
    </row>
    <row r="37" spans="1:119" ht="32.25" customHeight="1" x14ac:dyDescent="0.15">
      <c r="A37" s="184"/>
      <c r="B37" s="210"/>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1"/>
      <c r="U37" s="618" t="str">
        <f t="shared" si="4"/>
        <v/>
      </c>
      <c r="V37" s="618"/>
      <c r="W37" s="619"/>
      <c r="X37" s="619"/>
      <c r="Y37" s="619"/>
      <c r="Z37" s="619"/>
      <c r="AA37" s="619"/>
      <c r="AB37" s="619"/>
      <c r="AC37" s="619"/>
      <c r="AD37" s="619"/>
      <c r="AE37" s="619"/>
      <c r="AF37" s="619"/>
      <c r="AG37" s="619"/>
      <c r="AH37" s="619"/>
      <c r="AI37" s="619"/>
      <c r="AJ37" s="619"/>
      <c r="AK37" s="619"/>
      <c r="AL37" s="211"/>
      <c r="AM37" s="618" t="str">
        <f t="shared" si="0"/>
        <v/>
      </c>
      <c r="AN37" s="618"/>
      <c r="AO37" s="619"/>
      <c r="AP37" s="619"/>
      <c r="AQ37" s="619"/>
      <c r="AR37" s="619"/>
      <c r="AS37" s="619"/>
      <c r="AT37" s="619"/>
      <c r="AU37" s="619"/>
      <c r="AV37" s="619"/>
      <c r="AW37" s="619"/>
      <c r="AX37" s="619"/>
      <c r="AY37" s="619"/>
      <c r="AZ37" s="619"/>
      <c r="BA37" s="619"/>
      <c r="BB37" s="619"/>
      <c r="BC37" s="619"/>
      <c r="BD37" s="211"/>
      <c r="BE37" s="618" t="str">
        <f t="shared" si="1"/>
        <v/>
      </c>
      <c r="BF37" s="618"/>
      <c r="BG37" s="619"/>
      <c r="BH37" s="619"/>
      <c r="BI37" s="619"/>
      <c r="BJ37" s="619"/>
      <c r="BK37" s="619"/>
      <c r="BL37" s="619"/>
      <c r="BM37" s="619"/>
      <c r="BN37" s="619"/>
      <c r="BO37" s="619"/>
      <c r="BP37" s="619"/>
      <c r="BQ37" s="619"/>
      <c r="BR37" s="619"/>
      <c r="BS37" s="619"/>
      <c r="BT37" s="619"/>
      <c r="BU37" s="619"/>
      <c r="BV37" s="211"/>
      <c r="BW37" s="618">
        <f t="shared" si="2"/>
        <v>8</v>
      </c>
      <c r="BX37" s="618"/>
      <c r="BY37" s="619" t="str">
        <f>IF('各会計、関係団体の財政状況及び健全化判断比率'!B71="","",'各会計、関係団体の財政状況及び健全化判断比率'!B71)</f>
        <v>沖縄県後期高齢者医療広域連合</v>
      </c>
      <c r="BZ37" s="619"/>
      <c r="CA37" s="619"/>
      <c r="CB37" s="619"/>
      <c r="CC37" s="619"/>
      <c r="CD37" s="619"/>
      <c r="CE37" s="619"/>
      <c r="CF37" s="619"/>
      <c r="CG37" s="619"/>
      <c r="CH37" s="619"/>
      <c r="CI37" s="619"/>
      <c r="CJ37" s="619"/>
      <c r="CK37" s="619"/>
      <c r="CL37" s="619"/>
      <c r="CM37" s="619"/>
      <c r="CN37" s="211"/>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08"/>
      <c r="DG37" s="620" t="str">
        <f>IF('各会計、関係団体の財政状況及び健全化判断比率'!BR10="","",'各会計、関係団体の財政状況及び健全化判断比率'!BR10)</f>
        <v/>
      </c>
      <c r="DH37" s="620"/>
      <c r="DI37" s="215"/>
      <c r="DJ37" s="183"/>
      <c r="DK37" s="183"/>
      <c r="DL37" s="183"/>
      <c r="DM37" s="183"/>
      <c r="DN37" s="183"/>
      <c r="DO37" s="183"/>
    </row>
    <row r="38" spans="1:119" ht="32.25" customHeight="1" x14ac:dyDescent="0.15">
      <c r="A38" s="184"/>
      <c r="B38" s="210"/>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1"/>
      <c r="U38" s="618" t="str">
        <f t="shared" si="4"/>
        <v/>
      </c>
      <c r="V38" s="618"/>
      <c r="W38" s="619"/>
      <c r="X38" s="619"/>
      <c r="Y38" s="619"/>
      <c r="Z38" s="619"/>
      <c r="AA38" s="619"/>
      <c r="AB38" s="619"/>
      <c r="AC38" s="619"/>
      <c r="AD38" s="619"/>
      <c r="AE38" s="619"/>
      <c r="AF38" s="619"/>
      <c r="AG38" s="619"/>
      <c r="AH38" s="619"/>
      <c r="AI38" s="619"/>
      <c r="AJ38" s="619"/>
      <c r="AK38" s="619"/>
      <c r="AL38" s="211"/>
      <c r="AM38" s="618" t="str">
        <f t="shared" si="0"/>
        <v/>
      </c>
      <c r="AN38" s="618"/>
      <c r="AO38" s="619"/>
      <c r="AP38" s="619"/>
      <c r="AQ38" s="619"/>
      <c r="AR38" s="619"/>
      <c r="AS38" s="619"/>
      <c r="AT38" s="619"/>
      <c r="AU38" s="619"/>
      <c r="AV38" s="619"/>
      <c r="AW38" s="619"/>
      <c r="AX38" s="619"/>
      <c r="AY38" s="619"/>
      <c r="AZ38" s="619"/>
      <c r="BA38" s="619"/>
      <c r="BB38" s="619"/>
      <c r="BC38" s="619"/>
      <c r="BD38" s="211"/>
      <c r="BE38" s="618" t="str">
        <f t="shared" si="1"/>
        <v/>
      </c>
      <c r="BF38" s="618"/>
      <c r="BG38" s="619"/>
      <c r="BH38" s="619"/>
      <c r="BI38" s="619"/>
      <c r="BJ38" s="619"/>
      <c r="BK38" s="619"/>
      <c r="BL38" s="619"/>
      <c r="BM38" s="619"/>
      <c r="BN38" s="619"/>
      <c r="BO38" s="619"/>
      <c r="BP38" s="619"/>
      <c r="BQ38" s="619"/>
      <c r="BR38" s="619"/>
      <c r="BS38" s="619"/>
      <c r="BT38" s="619"/>
      <c r="BU38" s="619"/>
      <c r="BV38" s="211"/>
      <c r="BW38" s="618" t="str">
        <f t="shared" si="2"/>
        <v/>
      </c>
      <c r="BX38" s="618"/>
      <c r="BY38" s="619" t="str">
        <f>IF('各会計、関係団体の財政状況及び健全化判断比率'!B72="","",'各会計、関係団体の財政状況及び健全化判断比率'!B72)</f>
        <v/>
      </c>
      <c r="BZ38" s="619"/>
      <c r="CA38" s="619"/>
      <c r="CB38" s="619"/>
      <c r="CC38" s="619"/>
      <c r="CD38" s="619"/>
      <c r="CE38" s="619"/>
      <c r="CF38" s="619"/>
      <c r="CG38" s="619"/>
      <c r="CH38" s="619"/>
      <c r="CI38" s="619"/>
      <c r="CJ38" s="619"/>
      <c r="CK38" s="619"/>
      <c r="CL38" s="619"/>
      <c r="CM38" s="619"/>
      <c r="CN38" s="211"/>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08"/>
      <c r="DG38" s="620" t="str">
        <f>IF('各会計、関係団体の財政状況及び健全化判断比率'!BR11="","",'各会計、関係団体の財政状況及び健全化判断比率'!BR11)</f>
        <v/>
      </c>
      <c r="DH38" s="620"/>
      <c r="DI38" s="215"/>
      <c r="DJ38" s="183"/>
      <c r="DK38" s="183"/>
      <c r="DL38" s="183"/>
      <c r="DM38" s="183"/>
      <c r="DN38" s="183"/>
      <c r="DO38" s="183"/>
    </row>
    <row r="39" spans="1:119" ht="32.25" customHeight="1" x14ac:dyDescent="0.15">
      <c r="A39" s="184"/>
      <c r="B39" s="210"/>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1"/>
      <c r="U39" s="618" t="str">
        <f t="shared" si="4"/>
        <v/>
      </c>
      <c r="V39" s="618"/>
      <c r="W39" s="619"/>
      <c r="X39" s="619"/>
      <c r="Y39" s="619"/>
      <c r="Z39" s="619"/>
      <c r="AA39" s="619"/>
      <c r="AB39" s="619"/>
      <c r="AC39" s="619"/>
      <c r="AD39" s="619"/>
      <c r="AE39" s="619"/>
      <c r="AF39" s="619"/>
      <c r="AG39" s="619"/>
      <c r="AH39" s="619"/>
      <c r="AI39" s="619"/>
      <c r="AJ39" s="619"/>
      <c r="AK39" s="619"/>
      <c r="AL39" s="211"/>
      <c r="AM39" s="618" t="str">
        <f t="shared" si="0"/>
        <v/>
      </c>
      <c r="AN39" s="618"/>
      <c r="AO39" s="619"/>
      <c r="AP39" s="619"/>
      <c r="AQ39" s="619"/>
      <c r="AR39" s="619"/>
      <c r="AS39" s="619"/>
      <c r="AT39" s="619"/>
      <c r="AU39" s="619"/>
      <c r="AV39" s="619"/>
      <c r="AW39" s="619"/>
      <c r="AX39" s="619"/>
      <c r="AY39" s="619"/>
      <c r="AZ39" s="619"/>
      <c r="BA39" s="619"/>
      <c r="BB39" s="619"/>
      <c r="BC39" s="619"/>
      <c r="BD39" s="211"/>
      <c r="BE39" s="618" t="str">
        <f t="shared" si="1"/>
        <v/>
      </c>
      <c r="BF39" s="618"/>
      <c r="BG39" s="619"/>
      <c r="BH39" s="619"/>
      <c r="BI39" s="619"/>
      <c r="BJ39" s="619"/>
      <c r="BK39" s="619"/>
      <c r="BL39" s="619"/>
      <c r="BM39" s="619"/>
      <c r="BN39" s="619"/>
      <c r="BO39" s="619"/>
      <c r="BP39" s="619"/>
      <c r="BQ39" s="619"/>
      <c r="BR39" s="619"/>
      <c r="BS39" s="619"/>
      <c r="BT39" s="619"/>
      <c r="BU39" s="619"/>
      <c r="BV39" s="211"/>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1"/>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08"/>
      <c r="DG39" s="620" t="str">
        <f>IF('各会計、関係団体の財政状況及び健全化判断比率'!BR12="","",'各会計、関係団体の財政状況及び健全化判断比率'!BR12)</f>
        <v/>
      </c>
      <c r="DH39" s="620"/>
      <c r="DI39" s="215"/>
      <c r="DJ39" s="183"/>
      <c r="DK39" s="183"/>
      <c r="DL39" s="183"/>
      <c r="DM39" s="183"/>
      <c r="DN39" s="183"/>
      <c r="DO39" s="183"/>
    </row>
    <row r="40" spans="1:119" ht="32.25" customHeight="1" x14ac:dyDescent="0.15">
      <c r="A40" s="184"/>
      <c r="B40" s="210"/>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1"/>
      <c r="U40" s="618" t="str">
        <f t="shared" si="4"/>
        <v/>
      </c>
      <c r="V40" s="618"/>
      <c r="W40" s="619"/>
      <c r="X40" s="619"/>
      <c r="Y40" s="619"/>
      <c r="Z40" s="619"/>
      <c r="AA40" s="619"/>
      <c r="AB40" s="619"/>
      <c r="AC40" s="619"/>
      <c r="AD40" s="619"/>
      <c r="AE40" s="619"/>
      <c r="AF40" s="619"/>
      <c r="AG40" s="619"/>
      <c r="AH40" s="619"/>
      <c r="AI40" s="619"/>
      <c r="AJ40" s="619"/>
      <c r="AK40" s="619"/>
      <c r="AL40" s="211"/>
      <c r="AM40" s="618" t="str">
        <f t="shared" si="0"/>
        <v/>
      </c>
      <c r="AN40" s="618"/>
      <c r="AO40" s="619"/>
      <c r="AP40" s="619"/>
      <c r="AQ40" s="619"/>
      <c r="AR40" s="619"/>
      <c r="AS40" s="619"/>
      <c r="AT40" s="619"/>
      <c r="AU40" s="619"/>
      <c r="AV40" s="619"/>
      <c r="AW40" s="619"/>
      <c r="AX40" s="619"/>
      <c r="AY40" s="619"/>
      <c r="AZ40" s="619"/>
      <c r="BA40" s="619"/>
      <c r="BB40" s="619"/>
      <c r="BC40" s="619"/>
      <c r="BD40" s="211"/>
      <c r="BE40" s="618" t="str">
        <f t="shared" si="1"/>
        <v/>
      </c>
      <c r="BF40" s="618"/>
      <c r="BG40" s="619"/>
      <c r="BH40" s="619"/>
      <c r="BI40" s="619"/>
      <c r="BJ40" s="619"/>
      <c r="BK40" s="619"/>
      <c r="BL40" s="619"/>
      <c r="BM40" s="619"/>
      <c r="BN40" s="619"/>
      <c r="BO40" s="619"/>
      <c r="BP40" s="619"/>
      <c r="BQ40" s="619"/>
      <c r="BR40" s="619"/>
      <c r="BS40" s="619"/>
      <c r="BT40" s="619"/>
      <c r="BU40" s="619"/>
      <c r="BV40" s="211"/>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1"/>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08"/>
      <c r="DG40" s="620" t="str">
        <f>IF('各会計、関係団体の財政状況及び健全化判断比率'!BR13="","",'各会計、関係団体の財政状況及び健全化判断比率'!BR13)</f>
        <v/>
      </c>
      <c r="DH40" s="620"/>
      <c r="DI40" s="215"/>
      <c r="DJ40" s="183"/>
      <c r="DK40" s="183"/>
      <c r="DL40" s="183"/>
      <c r="DM40" s="183"/>
      <c r="DN40" s="183"/>
      <c r="DO40" s="183"/>
    </row>
    <row r="41" spans="1:119" ht="32.25" customHeight="1" x14ac:dyDescent="0.15">
      <c r="A41" s="184"/>
      <c r="B41" s="210"/>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1"/>
      <c r="U41" s="618" t="str">
        <f t="shared" si="4"/>
        <v/>
      </c>
      <c r="V41" s="618"/>
      <c r="W41" s="619"/>
      <c r="X41" s="619"/>
      <c r="Y41" s="619"/>
      <c r="Z41" s="619"/>
      <c r="AA41" s="619"/>
      <c r="AB41" s="619"/>
      <c r="AC41" s="619"/>
      <c r="AD41" s="619"/>
      <c r="AE41" s="619"/>
      <c r="AF41" s="619"/>
      <c r="AG41" s="619"/>
      <c r="AH41" s="619"/>
      <c r="AI41" s="619"/>
      <c r="AJ41" s="619"/>
      <c r="AK41" s="619"/>
      <c r="AL41" s="211"/>
      <c r="AM41" s="618" t="str">
        <f t="shared" si="0"/>
        <v/>
      </c>
      <c r="AN41" s="618"/>
      <c r="AO41" s="619"/>
      <c r="AP41" s="619"/>
      <c r="AQ41" s="619"/>
      <c r="AR41" s="619"/>
      <c r="AS41" s="619"/>
      <c r="AT41" s="619"/>
      <c r="AU41" s="619"/>
      <c r="AV41" s="619"/>
      <c r="AW41" s="619"/>
      <c r="AX41" s="619"/>
      <c r="AY41" s="619"/>
      <c r="AZ41" s="619"/>
      <c r="BA41" s="619"/>
      <c r="BB41" s="619"/>
      <c r="BC41" s="619"/>
      <c r="BD41" s="211"/>
      <c r="BE41" s="618" t="str">
        <f t="shared" si="1"/>
        <v/>
      </c>
      <c r="BF41" s="618"/>
      <c r="BG41" s="619"/>
      <c r="BH41" s="619"/>
      <c r="BI41" s="619"/>
      <c r="BJ41" s="619"/>
      <c r="BK41" s="619"/>
      <c r="BL41" s="619"/>
      <c r="BM41" s="619"/>
      <c r="BN41" s="619"/>
      <c r="BO41" s="619"/>
      <c r="BP41" s="619"/>
      <c r="BQ41" s="619"/>
      <c r="BR41" s="619"/>
      <c r="BS41" s="619"/>
      <c r="BT41" s="619"/>
      <c r="BU41" s="619"/>
      <c r="BV41" s="211"/>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1"/>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08"/>
      <c r="DG41" s="620" t="str">
        <f>IF('各会計、関係団体の財政状況及び健全化判断比率'!BR14="","",'各会計、関係団体の財政状況及び健全化判断比率'!BR14)</f>
        <v/>
      </c>
      <c r="DH41" s="620"/>
      <c r="DI41" s="215"/>
      <c r="DJ41" s="183"/>
      <c r="DK41" s="183"/>
      <c r="DL41" s="183"/>
      <c r="DM41" s="183"/>
      <c r="DN41" s="183"/>
      <c r="DO41" s="183"/>
    </row>
    <row r="42" spans="1:119" ht="32.25" customHeight="1" x14ac:dyDescent="0.15">
      <c r="A42" s="183"/>
      <c r="B42" s="210"/>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1"/>
      <c r="U42" s="618" t="str">
        <f t="shared" si="4"/>
        <v/>
      </c>
      <c r="V42" s="618"/>
      <c r="W42" s="619"/>
      <c r="X42" s="619"/>
      <c r="Y42" s="619"/>
      <c r="Z42" s="619"/>
      <c r="AA42" s="619"/>
      <c r="AB42" s="619"/>
      <c r="AC42" s="619"/>
      <c r="AD42" s="619"/>
      <c r="AE42" s="619"/>
      <c r="AF42" s="619"/>
      <c r="AG42" s="619"/>
      <c r="AH42" s="619"/>
      <c r="AI42" s="619"/>
      <c r="AJ42" s="619"/>
      <c r="AK42" s="619"/>
      <c r="AL42" s="211"/>
      <c r="AM42" s="618" t="str">
        <f t="shared" si="0"/>
        <v/>
      </c>
      <c r="AN42" s="618"/>
      <c r="AO42" s="619"/>
      <c r="AP42" s="619"/>
      <c r="AQ42" s="619"/>
      <c r="AR42" s="619"/>
      <c r="AS42" s="619"/>
      <c r="AT42" s="619"/>
      <c r="AU42" s="619"/>
      <c r="AV42" s="619"/>
      <c r="AW42" s="619"/>
      <c r="AX42" s="619"/>
      <c r="AY42" s="619"/>
      <c r="AZ42" s="619"/>
      <c r="BA42" s="619"/>
      <c r="BB42" s="619"/>
      <c r="BC42" s="619"/>
      <c r="BD42" s="211"/>
      <c r="BE42" s="618" t="str">
        <f t="shared" si="1"/>
        <v/>
      </c>
      <c r="BF42" s="618"/>
      <c r="BG42" s="619"/>
      <c r="BH42" s="619"/>
      <c r="BI42" s="619"/>
      <c r="BJ42" s="619"/>
      <c r="BK42" s="619"/>
      <c r="BL42" s="619"/>
      <c r="BM42" s="619"/>
      <c r="BN42" s="619"/>
      <c r="BO42" s="619"/>
      <c r="BP42" s="619"/>
      <c r="BQ42" s="619"/>
      <c r="BR42" s="619"/>
      <c r="BS42" s="619"/>
      <c r="BT42" s="619"/>
      <c r="BU42" s="619"/>
      <c r="BV42" s="211"/>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1"/>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08"/>
      <c r="DG42" s="620" t="str">
        <f>IF('各会計、関係団体の財政状況及び健全化判断比率'!BR15="","",'各会計、関係団体の財政状況及び健全化判断比率'!BR15)</f>
        <v/>
      </c>
      <c r="DH42" s="620"/>
      <c r="DI42" s="215"/>
      <c r="DJ42" s="183"/>
      <c r="DK42" s="183"/>
      <c r="DL42" s="183"/>
      <c r="DM42" s="183"/>
      <c r="DN42" s="183"/>
      <c r="DO42" s="183"/>
    </row>
    <row r="43" spans="1:119" ht="32.25" customHeight="1" x14ac:dyDescent="0.15">
      <c r="A43" s="183"/>
      <c r="B43" s="210"/>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1"/>
      <c r="U43" s="618" t="str">
        <f t="shared" si="4"/>
        <v/>
      </c>
      <c r="V43" s="618"/>
      <c r="W43" s="619"/>
      <c r="X43" s="619"/>
      <c r="Y43" s="619"/>
      <c r="Z43" s="619"/>
      <c r="AA43" s="619"/>
      <c r="AB43" s="619"/>
      <c r="AC43" s="619"/>
      <c r="AD43" s="619"/>
      <c r="AE43" s="619"/>
      <c r="AF43" s="619"/>
      <c r="AG43" s="619"/>
      <c r="AH43" s="619"/>
      <c r="AI43" s="619"/>
      <c r="AJ43" s="619"/>
      <c r="AK43" s="619"/>
      <c r="AL43" s="211"/>
      <c r="AM43" s="618" t="str">
        <f t="shared" si="0"/>
        <v/>
      </c>
      <c r="AN43" s="618"/>
      <c r="AO43" s="619"/>
      <c r="AP43" s="619"/>
      <c r="AQ43" s="619"/>
      <c r="AR43" s="619"/>
      <c r="AS43" s="619"/>
      <c r="AT43" s="619"/>
      <c r="AU43" s="619"/>
      <c r="AV43" s="619"/>
      <c r="AW43" s="619"/>
      <c r="AX43" s="619"/>
      <c r="AY43" s="619"/>
      <c r="AZ43" s="619"/>
      <c r="BA43" s="619"/>
      <c r="BB43" s="619"/>
      <c r="BC43" s="619"/>
      <c r="BD43" s="211"/>
      <c r="BE43" s="618" t="str">
        <f t="shared" si="1"/>
        <v/>
      </c>
      <c r="BF43" s="618"/>
      <c r="BG43" s="619"/>
      <c r="BH43" s="619"/>
      <c r="BI43" s="619"/>
      <c r="BJ43" s="619"/>
      <c r="BK43" s="619"/>
      <c r="BL43" s="619"/>
      <c r="BM43" s="619"/>
      <c r="BN43" s="619"/>
      <c r="BO43" s="619"/>
      <c r="BP43" s="619"/>
      <c r="BQ43" s="619"/>
      <c r="BR43" s="619"/>
      <c r="BS43" s="619"/>
      <c r="BT43" s="619"/>
      <c r="BU43" s="619"/>
      <c r="BV43" s="211"/>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1"/>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08"/>
      <c r="DG43" s="620" t="str">
        <f>IF('各会計、関係団体の財政状況及び健全化判断比率'!BR16="","",'各会計、関係団体の財政状況及び健全化判断比率'!BR16)</f>
        <v/>
      </c>
      <c r="DH43" s="620"/>
      <c r="DI43" s="215"/>
      <c r="DJ43" s="183"/>
      <c r="DK43" s="183"/>
      <c r="DL43" s="183"/>
      <c r="DM43" s="183"/>
      <c r="DN43" s="183"/>
      <c r="DO43" s="183"/>
    </row>
    <row r="44" spans="1:119" ht="13.5" customHeight="1" thickBot="1" x14ac:dyDescent="0.2">
      <c r="A44" s="183"/>
      <c r="B44" s="216"/>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7"/>
      <c r="BY44" s="217"/>
      <c r="BZ44" s="217"/>
      <c r="CA44" s="217"/>
      <c r="CB44" s="217"/>
      <c r="CC44" s="217"/>
      <c r="CD44" s="217"/>
      <c r="CE44" s="217"/>
      <c r="CF44" s="217"/>
      <c r="CG44" s="217"/>
      <c r="CH44" s="217"/>
      <c r="CI44" s="217"/>
      <c r="CJ44" s="217"/>
      <c r="CK44" s="217"/>
      <c r="CL44" s="217"/>
      <c r="CM44" s="217"/>
      <c r="CN44" s="217"/>
      <c r="CO44" s="217"/>
      <c r="CP44" s="217"/>
      <c r="CQ44" s="217"/>
      <c r="CR44" s="217"/>
      <c r="CS44" s="217"/>
      <c r="CT44" s="217"/>
      <c r="CU44" s="217"/>
      <c r="CV44" s="217"/>
      <c r="CW44" s="217"/>
      <c r="CX44" s="217"/>
      <c r="CY44" s="217"/>
      <c r="CZ44" s="217"/>
      <c r="DA44" s="217"/>
      <c r="DB44" s="217"/>
      <c r="DC44" s="217"/>
      <c r="DD44" s="217"/>
      <c r="DE44" s="217"/>
      <c r="DF44" s="217"/>
      <c r="DG44" s="217"/>
      <c r="DH44" s="217"/>
      <c r="DI44" s="218"/>
      <c r="DJ44" s="183"/>
      <c r="DK44" s="183"/>
      <c r="DL44" s="183"/>
      <c r="DM44" s="183"/>
      <c r="DN44" s="183"/>
      <c r="DO44" s="183"/>
    </row>
    <row r="45" spans="1:119" x14ac:dyDescent="0.15">
      <c r="A45" s="183"/>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183"/>
    </row>
    <row r="46" spans="1:119" x14ac:dyDescent="0.15">
      <c r="B46" s="183" t="s">
        <v>203</v>
      </c>
      <c r="C46" s="183"/>
      <c r="D46" s="183"/>
      <c r="E46" s="183" t="s">
        <v>204</v>
      </c>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3"/>
      <c r="CM46" s="183"/>
      <c r="CN46" s="183"/>
      <c r="CO46" s="183"/>
      <c r="CP46" s="183"/>
      <c r="CQ46" s="183"/>
      <c r="CR46" s="183"/>
      <c r="CS46" s="183"/>
      <c r="CT46" s="183"/>
      <c r="CU46" s="183"/>
      <c r="CV46" s="183"/>
      <c r="CW46" s="183"/>
      <c r="CX46" s="183"/>
      <c r="CY46" s="183"/>
      <c r="CZ46" s="183"/>
      <c r="DA46" s="183"/>
      <c r="DB46" s="183"/>
      <c r="DC46" s="183"/>
      <c r="DD46" s="183"/>
      <c r="DE46" s="183"/>
      <c r="DF46" s="183"/>
      <c r="DG46" s="183"/>
      <c r="DH46" s="183"/>
      <c r="DI46" s="183"/>
    </row>
    <row r="47" spans="1:119" x14ac:dyDescent="0.15">
      <c r="B47" s="183"/>
      <c r="C47" s="183"/>
      <c r="D47" s="183"/>
      <c r="E47" s="183" t="s">
        <v>205</v>
      </c>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3"/>
      <c r="CM47" s="183"/>
      <c r="CN47" s="183"/>
      <c r="CO47" s="183"/>
      <c r="CP47" s="183"/>
      <c r="CQ47" s="183"/>
      <c r="CR47" s="183"/>
      <c r="CS47" s="183"/>
      <c r="CT47" s="183"/>
      <c r="CU47" s="183"/>
      <c r="CV47" s="183"/>
      <c r="CW47" s="183"/>
      <c r="CX47" s="183"/>
      <c r="CY47" s="183"/>
      <c r="CZ47" s="183"/>
      <c r="DA47" s="183"/>
      <c r="DB47" s="183"/>
      <c r="DC47" s="183"/>
      <c r="DD47" s="183"/>
      <c r="DE47" s="183"/>
      <c r="DF47" s="183"/>
      <c r="DG47" s="183"/>
      <c r="DH47" s="183"/>
      <c r="DI47" s="183"/>
    </row>
    <row r="48" spans="1:119" x14ac:dyDescent="0.15">
      <c r="B48" s="183"/>
      <c r="C48" s="183"/>
      <c r="D48" s="183"/>
      <c r="E48" s="183" t="s">
        <v>206</v>
      </c>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3"/>
      <c r="CM48" s="183"/>
      <c r="CN48" s="183"/>
      <c r="CO48" s="183"/>
      <c r="CP48" s="183"/>
      <c r="CQ48" s="183"/>
      <c r="CR48" s="183"/>
      <c r="CS48" s="183"/>
      <c r="CT48" s="183"/>
      <c r="CU48" s="183"/>
      <c r="CV48" s="183"/>
      <c r="CW48" s="183"/>
      <c r="CX48" s="183"/>
      <c r="CY48" s="183"/>
      <c r="CZ48" s="183"/>
      <c r="DA48" s="183"/>
      <c r="DB48" s="183"/>
      <c r="DC48" s="183"/>
      <c r="DD48" s="183"/>
      <c r="DE48" s="183"/>
      <c r="DF48" s="183"/>
      <c r="DG48" s="183"/>
      <c r="DH48" s="183"/>
      <c r="DI48" s="183"/>
    </row>
    <row r="49" spans="5:5" x14ac:dyDescent="0.15">
      <c r="E49" s="219" t="s">
        <v>207</v>
      </c>
    </row>
    <row r="50" spans="5:5" x14ac:dyDescent="0.15">
      <c r="E50" s="185" t="s">
        <v>208</v>
      </c>
    </row>
    <row r="51" spans="5:5" x14ac:dyDescent="0.15">
      <c r="E51" s="185" t="s">
        <v>209</v>
      </c>
    </row>
    <row r="52" spans="5:5" x14ac:dyDescent="0.15">
      <c r="E52" s="185" t="s">
        <v>210</v>
      </c>
    </row>
    <row r="53" spans="5:5" x14ac:dyDescent="0.15"/>
    <row r="54" spans="5:5" x14ac:dyDescent="0.15"/>
    <row r="55" spans="5:5" x14ac:dyDescent="0.15"/>
    <row r="56" spans="5:5" x14ac:dyDescent="0.15"/>
  </sheetData>
  <sheetProtection algorithmName="SHA-512" hashValue="sucEEPEg7sCvYTqbqXJKO+vegNbNQ23/CLtQKnSVyRmzQb2DoVZZ4b0/OhMwYZwNqysTNmSM+H6mgudWSM2jQg==" saltValue="ExGIRCTkp4eGvXMXOpG/a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tabColor rgb="FFFF0000"/>
    <pageSetUpPr fitToPage="1"/>
  </sheetPr>
  <dimension ref="A1:P45"/>
  <sheetViews>
    <sheetView showGridLines="0" zoomScale="70" zoomScaleNormal="70" zoomScaleSheetLayoutView="100" workbookViewId="0">
      <selection activeCell="C38" sqref="C38:E3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11" t="s">
        <v>561</v>
      </c>
      <c r="D34" s="1211"/>
      <c r="E34" s="1212"/>
      <c r="F34" s="32">
        <v>13.85</v>
      </c>
      <c r="G34" s="33">
        <v>24.39</v>
      </c>
      <c r="H34" s="33">
        <v>15.09</v>
      </c>
      <c r="I34" s="33">
        <v>15.79</v>
      </c>
      <c r="J34" s="34">
        <v>13.8</v>
      </c>
      <c r="K34" s="22"/>
      <c r="L34" s="22"/>
      <c r="M34" s="22"/>
      <c r="N34" s="22"/>
      <c r="O34" s="22"/>
      <c r="P34" s="22"/>
    </row>
    <row r="35" spans="1:16" ht="39" customHeight="1" x14ac:dyDescent="0.15">
      <c r="A35" s="22"/>
      <c r="B35" s="35"/>
      <c r="C35" s="1205" t="s">
        <v>562</v>
      </c>
      <c r="D35" s="1206"/>
      <c r="E35" s="1207"/>
      <c r="F35" s="36">
        <v>0.05</v>
      </c>
      <c r="G35" s="37">
        <v>0.46</v>
      </c>
      <c r="H35" s="37">
        <v>1.08</v>
      </c>
      <c r="I35" s="37">
        <v>2.0099999999999998</v>
      </c>
      <c r="J35" s="38">
        <v>2.31</v>
      </c>
      <c r="K35" s="22"/>
      <c r="L35" s="22"/>
      <c r="M35" s="22"/>
      <c r="N35" s="22"/>
      <c r="O35" s="22"/>
      <c r="P35" s="22"/>
    </row>
    <row r="36" spans="1:16" ht="39" customHeight="1" x14ac:dyDescent="0.15">
      <c r="A36" s="22"/>
      <c r="B36" s="35"/>
      <c r="C36" s="1205" t="s">
        <v>563</v>
      </c>
      <c r="D36" s="1206"/>
      <c r="E36" s="1207"/>
      <c r="F36" s="36">
        <v>3.13</v>
      </c>
      <c r="G36" s="37">
        <v>1.3</v>
      </c>
      <c r="H36" s="37">
        <v>1.47</v>
      </c>
      <c r="I36" s="37">
        <v>2.0499999999999998</v>
      </c>
      <c r="J36" s="38">
        <v>1.33</v>
      </c>
      <c r="K36" s="22"/>
      <c r="L36" s="22"/>
      <c r="M36" s="22"/>
      <c r="N36" s="22"/>
      <c r="O36" s="22"/>
      <c r="P36" s="22"/>
    </row>
    <row r="37" spans="1:16" ht="39" customHeight="1" x14ac:dyDescent="0.15">
      <c r="A37" s="22"/>
      <c r="B37" s="35"/>
      <c r="C37" s="1205" t="s">
        <v>564</v>
      </c>
      <c r="D37" s="1206"/>
      <c r="E37" s="1207"/>
      <c r="F37" s="36">
        <v>0.32</v>
      </c>
      <c r="G37" s="37">
        <v>0.14000000000000001</v>
      </c>
      <c r="H37" s="37">
        <v>0.13</v>
      </c>
      <c r="I37" s="37">
        <v>0.12</v>
      </c>
      <c r="J37" s="38">
        <v>0.17</v>
      </c>
      <c r="K37" s="22"/>
      <c r="L37" s="22"/>
      <c r="M37" s="22"/>
      <c r="N37" s="22"/>
      <c r="O37" s="22"/>
      <c r="P37" s="22"/>
    </row>
    <row r="38" spans="1:16" ht="39" customHeight="1" x14ac:dyDescent="0.15">
      <c r="A38" s="22"/>
      <c r="B38" s="35"/>
      <c r="C38" s="1205"/>
      <c r="D38" s="1206"/>
      <c r="E38" s="1207"/>
      <c r="F38" s="36"/>
      <c r="G38" s="37"/>
      <c r="H38" s="37"/>
      <c r="I38" s="37"/>
      <c r="J38" s="38"/>
      <c r="K38" s="22"/>
      <c r="L38" s="22"/>
      <c r="M38" s="22"/>
      <c r="N38" s="22"/>
      <c r="O38" s="22"/>
      <c r="P38" s="22"/>
    </row>
    <row r="39" spans="1:16" ht="39" customHeight="1" x14ac:dyDescent="0.15">
      <c r="A39" s="22"/>
      <c r="B39" s="35"/>
      <c r="C39" s="1205"/>
      <c r="D39" s="1206"/>
      <c r="E39" s="1207"/>
      <c r="F39" s="36"/>
      <c r="G39" s="37"/>
      <c r="H39" s="37"/>
      <c r="I39" s="37"/>
      <c r="J39" s="38"/>
      <c r="K39" s="22"/>
      <c r="L39" s="22"/>
      <c r="M39" s="22"/>
      <c r="N39" s="22"/>
      <c r="O39" s="22"/>
      <c r="P39" s="22"/>
    </row>
    <row r="40" spans="1:16" ht="39" customHeight="1" x14ac:dyDescent="0.15">
      <c r="A40" s="22"/>
      <c r="B40" s="35"/>
      <c r="C40" s="1205"/>
      <c r="D40" s="1206"/>
      <c r="E40" s="1207"/>
      <c r="F40" s="36"/>
      <c r="G40" s="37"/>
      <c r="H40" s="37"/>
      <c r="I40" s="37"/>
      <c r="J40" s="38"/>
      <c r="K40" s="22"/>
      <c r="L40" s="22"/>
      <c r="M40" s="22"/>
      <c r="N40" s="22"/>
      <c r="O40" s="22"/>
      <c r="P40" s="22"/>
    </row>
    <row r="41" spans="1:16" ht="39" customHeight="1" x14ac:dyDescent="0.15">
      <c r="A41" s="22"/>
      <c r="B41" s="35"/>
      <c r="C41" s="1205"/>
      <c r="D41" s="1206"/>
      <c r="E41" s="1207"/>
      <c r="F41" s="36"/>
      <c r="G41" s="37"/>
      <c r="H41" s="37"/>
      <c r="I41" s="37"/>
      <c r="J41" s="38"/>
      <c r="K41" s="22"/>
      <c r="L41" s="22"/>
      <c r="M41" s="22"/>
      <c r="N41" s="22"/>
      <c r="O41" s="22"/>
      <c r="P41" s="22"/>
    </row>
    <row r="42" spans="1:16" ht="39" customHeight="1" x14ac:dyDescent="0.15">
      <c r="A42" s="22"/>
      <c r="B42" s="39"/>
      <c r="C42" s="1205" t="s">
        <v>565</v>
      </c>
      <c r="D42" s="1206"/>
      <c r="E42" s="1207"/>
      <c r="F42" s="36" t="s">
        <v>514</v>
      </c>
      <c r="G42" s="37" t="s">
        <v>514</v>
      </c>
      <c r="H42" s="37" t="s">
        <v>514</v>
      </c>
      <c r="I42" s="37" t="s">
        <v>514</v>
      </c>
      <c r="J42" s="38" t="s">
        <v>514</v>
      </c>
      <c r="K42" s="22"/>
      <c r="L42" s="22"/>
      <c r="M42" s="22"/>
      <c r="N42" s="22"/>
      <c r="O42" s="22"/>
      <c r="P42" s="22"/>
    </row>
    <row r="43" spans="1:16" ht="39" customHeight="1" thickBot="1" x14ac:dyDescent="0.2">
      <c r="A43" s="22"/>
      <c r="B43" s="40"/>
      <c r="C43" s="1208" t="s">
        <v>566</v>
      </c>
      <c r="D43" s="1209"/>
      <c r="E43" s="1210"/>
      <c r="F43" s="41">
        <v>2.27</v>
      </c>
      <c r="G43" s="42">
        <v>1.85</v>
      </c>
      <c r="H43" s="42">
        <v>0.68</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KhB3URP49+TBVI/mN/U9w0s8Rw7gKAQjTD/nng589C7/f4gzsK4TIaQuBthH1Zam/r3w5HUoYiFHg2xeMzC+A==" saltValue="TcgowsKThw8iP2YcKGsS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tabColor rgb="FFC00000"/>
    <pageSetUpPr fitToPage="1"/>
  </sheetPr>
  <dimension ref="A1:U67"/>
  <sheetViews>
    <sheetView showGridLines="0" topLeftCell="A22" zoomScale="91" zoomScaleNormal="91" zoomScaleSheetLayoutView="55" workbookViewId="0">
      <selection activeCell="L51" sqref="L5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13" t="s">
        <v>11</v>
      </c>
      <c r="C45" s="1214"/>
      <c r="D45" s="58"/>
      <c r="E45" s="1219" t="s">
        <v>12</v>
      </c>
      <c r="F45" s="1219"/>
      <c r="G45" s="1219"/>
      <c r="H45" s="1219"/>
      <c r="I45" s="1219"/>
      <c r="J45" s="1220"/>
      <c r="K45" s="59">
        <v>228</v>
      </c>
      <c r="L45" s="60">
        <v>231</v>
      </c>
      <c r="M45" s="60">
        <v>236</v>
      </c>
      <c r="N45" s="60">
        <v>274</v>
      </c>
      <c r="O45" s="61">
        <v>303</v>
      </c>
      <c r="P45" s="48"/>
      <c r="Q45" s="48"/>
      <c r="R45" s="48"/>
      <c r="S45" s="48"/>
      <c r="T45" s="48"/>
      <c r="U45" s="48"/>
    </row>
    <row r="46" spans="1:21" ht="30.75" customHeight="1" x14ac:dyDescent="0.15">
      <c r="A46" s="48"/>
      <c r="B46" s="1215"/>
      <c r="C46" s="1216"/>
      <c r="D46" s="62"/>
      <c r="E46" s="1221" t="s">
        <v>13</v>
      </c>
      <c r="F46" s="1221"/>
      <c r="G46" s="1221"/>
      <c r="H46" s="1221"/>
      <c r="I46" s="1221"/>
      <c r="J46" s="1222"/>
      <c r="K46" s="63" t="s">
        <v>514</v>
      </c>
      <c r="L46" s="64" t="s">
        <v>514</v>
      </c>
      <c r="M46" s="64" t="s">
        <v>514</v>
      </c>
      <c r="N46" s="64" t="s">
        <v>514</v>
      </c>
      <c r="O46" s="65" t="s">
        <v>514</v>
      </c>
      <c r="P46" s="48"/>
      <c r="Q46" s="48"/>
      <c r="R46" s="48"/>
      <c r="S46" s="48"/>
      <c r="T46" s="48"/>
      <c r="U46" s="48"/>
    </row>
    <row r="47" spans="1:21" ht="30.75" customHeight="1" x14ac:dyDescent="0.15">
      <c r="A47" s="48"/>
      <c r="B47" s="1215"/>
      <c r="C47" s="1216"/>
      <c r="D47" s="62"/>
      <c r="E47" s="1221" t="s">
        <v>14</v>
      </c>
      <c r="F47" s="1221"/>
      <c r="G47" s="1221"/>
      <c r="H47" s="1221"/>
      <c r="I47" s="1221"/>
      <c r="J47" s="1222"/>
      <c r="K47" s="63" t="s">
        <v>514</v>
      </c>
      <c r="L47" s="64" t="s">
        <v>514</v>
      </c>
      <c r="M47" s="64" t="s">
        <v>514</v>
      </c>
      <c r="N47" s="64" t="s">
        <v>514</v>
      </c>
      <c r="O47" s="65" t="s">
        <v>514</v>
      </c>
      <c r="P47" s="48"/>
      <c r="Q47" s="48"/>
      <c r="R47" s="48"/>
      <c r="S47" s="48"/>
      <c r="T47" s="48"/>
      <c r="U47" s="48"/>
    </row>
    <row r="48" spans="1:21" ht="30.75" customHeight="1" x14ac:dyDescent="0.15">
      <c r="A48" s="48"/>
      <c r="B48" s="1215"/>
      <c r="C48" s="1216"/>
      <c r="D48" s="62"/>
      <c r="E48" s="1221" t="s">
        <v>15</v>
      </c>
      <c r="F48" s="1221"/>
      <c r="G48" s="1221"/>
      <c r="H48" s="1221"/>
      <c r="I48" s="1221"/>
      <c r="J48" s="1222"/>
      <c r="K48" s="63">
        <v>35</v>
      </c>
      <c r="L48" s="64">
        <v>31</v>
      </c>
      <c r="M48" s="64">
        <v>35</v>
      </c>
      <c r="N48" s="64">
        <v>70</v>
      </c>
      <c r="O48" s="65">
        <v>56</v>
      </c>
      <c r="P48" s="48"/>
      <c r="Q48" s="48"/>
      <c r="R48" s="48"/>
      <c r="S48" s="48"/>
      <c r="T48" s="48"/>
      <c r="U48" s="48"/>
    </row>
    <row r="49" spans="1:21" ht="30.75" customHeight="1" x14ac:dyDescent="0.15">
      <c r="A49" s="48"/>
      <c r="B49" s="1215"/>
      <c r="C49" s="1216"/>
      <c r="D49" s="62"/>
      <c r="E49" s="1221" t="s">
        <v>16</v>
      </c>
      <c r="F49" s="1221"/>
      <c r="G49" s="1221"/>
      <c r="H49" s="1221"/>
      <c r="I49" s="1221"/>
      <c r="J49" s="1222"/>
      <c r="K49" s="63" t="s">
        <v>514</v>
      </c>
      <c r="L49" s="64" t="s">
        <v>514</v>
      </c>
      <c r="M49" s="64" t="s">
        <v>514</v>
      </c>
      <c r="N49" s="64" t="s">
        <v>514</v>
      </c>
      <c r="O49" s="65" t="s">
        <v>514</v>
      </c>
      <c r="P49" s="48"/>
      <c r="Q49" s="48"/>
      <c r="R49" s="48"/>
      <c r="S49" s="48"/>
      <c r="T49" s="48"/>
      <c r="U49" s="48"/>
    </row>
    <row r="50" spans="1:21" ht="30.75" customHeight="1" x14ac:dyDescent="0.15">
      <c r="A50" s="48"/>
      <c r="B50" s="1215"/>
      <c r="C50" s="1216"/>
      <c r="D50" s="62"/>
      <c r="E50" s="1221" t="s">
        <v>17</v>
      </c>
      <c r="F50" s="1221"/>
      <c r="G50" s="1221"/>
      <c r="H50" s="1221"/>
      <c r="I50" s="1221"/>
      <c r="J50" s="1222"/>
      <c r="K50" s="63" t="s">
        <v>514</v>
      </c>
      <c r="L50" s="64" t="s">
        <v>514</v>
      </c>
      <c r="M50" s="64" t="s">
        <v>514</v>
      </c>
      <c r="N50" s="64" t="s">
        <v>514</v>
      </c>
      <c r="O50" s="65" t="s">
        <v>514</v>
      </c>
      <c r="P50" s="48"/>
      <c r="Q50" s="48"/>
      <c r="R50" s="48"/>
      <c r="S50" s="48"/>
      <c r="T50" s="48"/>
      <c r="U50" s="48"/>
    </row>
    <row r="51" spans="1:21" ht="30.75" customHeight="1" x14ac:dyDescent="0.15">
      <c r="A51" s="48"/>
      <c r="B51" s="1217"/>
      <c r="C51" s="1218"/>
      <c r="D51" s="66"/>
      <c r="E51" s="1221" t="s">
        <v>18</v>
      </c>
      <c r="F51" s="1221"/>
      <c r="G51" s="1221"/>
      <c r="H51" s="1221"/>
      <c r="I51" s="1221"/>
      <c r="J51" s="1222"/>
      <c r="K51" s="63" t="s">
        <v>514</v>
      </c>
      <c r="L51" s="64">
        <v>0</v>
      </c>
      <c r="M51" s="64" t="s">
        <v>514</v>
      </c>
      <c r="N51" s="64">
        <v>0</v>
      </c>
      <c r="O51" s="65" t="s">
        <v>514</v>
      </c>
      <c r="P51" s="48"/>
      <c r="Q51" s="48"/>
      <c r="R51" s="48"/>
      <c r="S51" s="48"/>
      <c r="T51" s="48"/>
      <c r="U51" s="48"/>
    </row>
    <row r="52" spans="1:21" ht="30.75" customHeight="1" x14ac:dyDescent="0.15">
      <c r="A52" s="48"/>
      <c r="B52" s="1223" t="s">
        <v>19</v>
      </c>
      <c r="C52" s="1224"/>
      <c r="D52" s="66"/>
      <c r="E52" s="1221" t="s">
        <v>20</v>
      </c>
      <c r="F52" s="1221"/>
      <c r="G52" s="1221"/>
      <c r="H52" s="1221"/>
      <c r="I52" s="1221"/>
      <c r="J52" s="1222"/>
      <c r="K52" s="63">
        <v>193</v>
      </c>
      <c r="L52" s="64">
        <v>206</v>
      </c>
      <c r="M52" s="64">
        <v>206</v>
      </c>
      <c r="N52" s="64">
        <v>243</v>
      </c>
      <c r="O52" s="65">
        <v>261</v>
      </c>
      <c r="P52" s="48"/>
      <c r="Q52" s="48"/>
      <c r="R52" s="48"/>
      <c r="S52" s="48"/>
      <c r="T52" s="48"/>
      <c r="U52" s="48"/>
    </row>
    <row r="53" spans="1:21" ht="30.75" customHeight="1" thickBot="1" x14ac:dyDescent="0.2">
      <c r="A53" s="48"/>
      <c r="B53" s="1225" t="s">
        <v>21</v>
      </c>
      <c r="C53" s="1226"/>
      <c r="D53" s="67"/>
      <c r="E53" s="1227" t="s">
        <v>22</v>
      </c>
      <c r="F53" s="1227"/>
      <c r="G53" s="1227"/>
      <c r="H53" s="1227"/>
      <c r="I53" s="1227"/>
      <c r="J53" s="1228"/>
      <c r="K53" s="68">
        <v>70</v>
      </c>
      <c r="L53" s="69">
        <v>56</v>
      </c>
      <c r="M53" s="69">
        <v>65</v>
      </c>
      <c r="N53" s="69">
        <v>101</v>
      </c>
      <c r="O53" s="70">
        <v>98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29" t="s">
        <v>25</v>
      </c>
      <c r="C57" s="1230"/>
      <c r="D57" s="1233" t="s">
        <v>26</v>
      </c>
      <c r="E57" s="1234"/>
      <c r="F57" s="1234"/>
      <c r="G57" s="1234"/>
      <c r="H57" s="1234"/>
      <c r="I57" s="1234"/>
      <c r="J57" s="1235"/>
      <c r="K57" s="83">
        <v>3</v>
      </c>
      <c r="L57" s="83">
        <v>2</v>
      </c>
      <c r="M57" s="83">
        <v>3</v>
      </c>
      <c r="N57" s="84">
        <v>1</v>
      </c>
      <c r="O57" s="84">
        <v>2</v>
      </c>
    </row>
    <row r="58" spans="1:21" ht="31.5" customHeight="1" thickBot="1" x14ac:dyDescent="0.2">
      <c r="B58" s="1231"/>
      <c r="C58" s="1232"/>
      <c r="D58" s="1236" t="s">
        <v>27</v>
      </c>
      <c r="E58" s="1237"/>
      <c r="F58" s="1237"/>
      <c r="G58" s="1237"/>
      <c r="H58" s="1237"/>
      <c r="I58" s="1237"/>
      <c r="J58" s="1238"/>
      <c r="K58" s="85">
        <v>11926</v>
      </c>
      <c r="L58" s="85">
        <v>11929</v>
      </c>
      <c r="M58" s="85">
        <v>11932</v>
      </c>
      <c r="N58" s="86">
        <v>11935</v>
      </c>
      <c r="O58" s="86">
        <v>11937</v>
      </c>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row r="63" spans="1:21" ht="12.6" hidden="1" customHeight="1" x14ac:dyDescent="0.15"/>
    <row r="64" spans="1:21" ht="12.6" hidden="1" customHeight="1" x14ac:dyDescent="0.15"/>
    <row r="65" ht="12.6" hidden="1" customHeight="1" x14ac:dyDescent="0.15"/>
    <row r="66" ht="12.6" hidden="1" customHeight="1" x14ac:dyDescent="0.15"/>
    <row r="67" ht="12.6" hidden="1" customHeight="1" x14ac:dyDescent="0.15"/>
  </sheetData>
  <sheetProtection algorithmName="SHA-512" hashValue="ehk6KNo27ORK/ACaWMszPt7efabGFJ0bH4VNm8aZYlFM7hatPfYrPsty8zkyuSSW3v/5BHKtP4XHBVcwJ5vGoA==" saltValue="jO0gaw0ekgiIQ0xzdN7Dm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tabColor rgb="FFFF0000"/>
    <pageSetUpPr fitToPage="1"/>
  </sheetPr>
  <dimension ref="B1:M86"/>
  <sheetViews>
    <sheetView showGridLines="0" zoomScale="60" zoomScaleNormal="60" zoomScaleSheetLayoutView="100" workbookViewId="0">
      <selection activeCell="M51" sqref="M51"/>
    </sheetView>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556</v>
      </c>
      <c r="J40" s="98" t="s">
        <v>557</v>
      </c>
      <c r="K40" s="98" t="s">
        <v>558</v>
      </c>
      <c r="L40" s="98" t="s">
        <v>559</v>
      </c>
      <c r="M40" s="99" t="s">
        <v>560</v>
      </c>
    </row>
    <row r="41" spans="2:13" ht="27.75" customHeight="1" x14ac:dyDescent="0.15">
      <c r="B41" s="1239" t="s">
        <v>30</v>
      </c>
      <c r="C41" s="1240"/>
      <c r="D41" s="100"/>
      <c r="E41" s="1245" t="s">
        <v>31</v>
      </c>
      <c r="F41" s="1245"/>
      <c r="G41" s="1245"/>
      <c r="H41" s="1246"/>
      <c r="I41" s="101">
        <v>2490</v>
      </c>
      <c r="J41" s="102">
        <v>2463</v>
      </c>
      <c r="K41" s="102">
        <v>2380</v>
      </c>
      <c r="L41" s="102">
        <v>2390</v>
      </c>
      <c r="M41" s="103">
        <v>2503</v>
      </c>
    </row>
    <row r="42" spans="2:13" ht="27.75" customHeight="1" x14ac:dyDescent="0.15">
      <c r="B42" s="1241"/>
      <c r="C42" s="1242"/>
      <c r="D42" s="104"/>
      <c r="E42" s="1247" t="s">
        <v>32</v>
      </c>
      <c r="F42" s="1247"/>
      <c r="G42" s="1247"/>
      <c r="H42" s="1248"/>
      <c r="I42" s="105" t="s">
        <v>514</v>
      </c>
      <c r="J42" s="106" t="s">
        <v>514</v>
      </c>
      <c r="K42" s="106" t="s">
        <v>514</v>
      </c>
      <c r="L42" s="106" t="s">
        <v>514</v>
      </c>
      <c r="M42" s="107" t="s">
        <v>514</v>
      </c>
    </row>
    <row r="43" spans="2:13" ht="27.75" customHeight="1" x14ac:dyDescent="0.15">
      <c r="B43" s="1241"/>
      <c r="C43" s="1242"/>
      <c r="D43" s="104"/>
      <c r="E43" s="1247" t="s">
        <v>33</v>
      </c>
      <c r="F43" s="1247"/>
      <c r="G43" s="1247"/>
      <c r="H43" s="1248"/>
      <c r="I43" s="105">
        <v>449</v>
      </c>
      <c r="J43" s="106">
        <v>354</v>
      </c>
      <c r="K43" s="106">
        <v>295</v>
      </c>
      <c r="L43" s="106">
        <v>294</v>
      </c>
      <c r="M43" s="107">
        <v>340</v>
      </c>
    </row>
    <row r="44" spans="2:13" ht="27.75" customHeight="1" x14ac:dyDescent="0.15">
      <c r="B44" s="1241"/>
      <c r="C44" s="1242"/>
      <c r="D44" s="104"/>
      <c r="E44" s="1247" t="s">
        <v>34</v>
      </c>
      <c r="F44" s="1247"/>
      <c r="G44" s="1247"/>
      <c r="H44" s="1248"/>
      <c r="I44" s="105" t="s">
        <v>514</v>
      </c>
      <c r="J44" s="106" t="s">
        <v>514</v>
      </c>
      <c r="K44" s="106" t="s">
        <v>514</v>
      </c>
      <c r="L44" s="106" t="s">
        <v>514</v>
      </c>
      <c r="M44" s="107" t="s">
        <v>514</v>
      </c>
    </row>
    <row r="45" spans="2:13" ht="27.75" customHeight="1" x14ac:dyDescent="0.15">
      <c r="B45" s="1241"/>
      <c r="C45" s="1242"/>
      <c r="D45" s="104"/>
      <c r="E45" s="1247" t="s">
        <v>35</v>
      </c>
      <c r="F45" s="1247"/>
      <c r="G45" s="1247"/>
      <c r="H45" s="1248"/>
      <c r="I45" s="105">
        <v>227</v>
      </c>
      <c r="J45" s="106">
        <v>178</v>
      </c>
      <c r="K45" s="106">
        <v>101</v>
      </c>
      <c r="L45" s="106">
        <v>90</v>
      </c>
      <c r="M45" s="107">
        <v>258</v>
      </c>
    </row>
    <row r="46" spans="2:13" ht="27.75" customHeight="1" x14ac:dyDescent="0.15">
      <c r="B46" s="1241"/>
      <c r="C46" s="1242"/>
      <c r="D46" s="108"/>
      <c r="E46" s="1247" t="s">
        <v>36</v>
      </c>
      <c r="F46" s="1247"/>
      <c r="G46" s="1247"/>
      <c r="H46" s="1248"/>
      <c r="I46" s="105" t="s">
        <v>514</v>
      </c>
      <c r="J46" s="106" t="s">
        <v>514</v>
      </c>
      <c r="K46" s="106" t="s">
        <v>514</v>
      </c>
      <c r="L46" s="106" t="s">
        <v>514</v>
      </c>
      <c r="M46" s="107" t="s">
        <v>514</v>
      </c>
    </row>
    <row r="47" spans="2:13" ht="27.75" customHeight="1" x14ac:dyDescent="0.15">
      <c r="B47" s="1241"/>
      <c r="C47" s="1242"/>
      <c r="D47" s="109"/>
      <c r="E47" s="1249" t="s">
        <v>37</v>
      </c>
      <c r="F47" s="1250"/>
      <c r="G47" s="1250"/>
      <c r="H47" s="1251"/>
      <c r="I47" s="105" t="s">
        <v>514</v>
      </c>
      <c r="J47" s="106" t="s">
        <v>514</v>
      </c>
      <c r="K47" s="106" t="s">
        <v>514</v>
      </c>
      <c r="L47" s="106" t="s">
        <v>514</v>
      </c>
      <c r="M47" s="107" t="s">
        <v>514</v>
      </c>
    </row>
    <row r="48" spans="2:13" ht="27.75" customHeight="1" x14ac:dyDescent="0.15">
      <c r="B48" s="1241"/>
      <c r="C48" s="1242"/>
      <c r="D48" s="104"/>
      <c r="E48" s="1247" t="s">
        <v>38</v>
      </c>
      <c r="F48" s="1247"/>
      <c r="G48" s="1247"/>
      <c r="H48" s="1248"/>
      <c r="I48" s="105" t="s">
        <v>514</v>
      </c>
      <c r="J48" s="106" t="s">
        <v>514</v>
      </c>
      <c r="K48" s="106" t="s">
        <v>514</v>
      </c>
      <c r="L48" s="106" t="s">
        <v>514</v>
      </c>
      <c r="M48" s="107" t="s">
        <v>514</v>
      </c>
    </row>
    <row r="49" spans="2:13" ht="27.75" customHeight="1" x14ac:dyDescent="0.15">
      <c r="B49" s="1243"/>
      <c r="C49" s="1244"/>
      <c r="D49" s="104"/>
      <c r="E49" s="1247" t="s">
        <v>39</v>
      </c>
      <c r="F49" s="1247"/>
      <c r="G49" s="1247"/>
      <c r="H49" s="1248"/>
      <c r="I49" s="105" t="s">
        <v>514</v>
      </c>
      <c r="J49" s="106" t="s">
        <v>514</v>
      </c>
      <c r="K49" s="106" t="s">
        <v>514</v>
      </c>
      <c r="L49" s="106" t="s">
        <v>514</v>
      </c>
      <c r="M49" s="107" t="s">
        <v>514</v>
      </c>
    </row>
    <row r="50" spans="2:13" ht="27.75" customHeight="1" x14ac:dyDescent="0.15">
      <c r="B50" s="1252" t="s">
        <v>40</v>
      </c>
      <c r="C50" s="1253"/>
      <c r="D50" s="110"/>
      <c r="E50" s="1247" t="s">
        <v>41</v>
      </c>
      <c r="F50" s="1247"/>
      <c r="G50" s="1247"/>
      <c r="H50" s="1248"/>
      <c r="I50" s="105">
        <v>1697</v>
      </c>
      <c r="J50" s="106">
        <v>1967</v>
      </c>
      <c r="K50" s="106">
        <v>2543</v>
      </c>
      <c r="L50" s="106">
        <v>2492</v>
      </c>
      <c r="M50" s="107">
        <v>2513</v>
      </c>
    </row>
    <row r="51" spans="2:13" ht="27.75" customHeight="1" x14ac:dyDescent="0.15">
      <c r="B51" s="1241"/>
      <c r="C51" s="1242"/>
      <c r="D51" s="104"/>
      <c r="E51" s="1247" t="s">
        <v>42</v>
      </c>
      <c r="F51" s="1247"/>
      <c r="G51" s="1247"/>
      <c r="H51" s="1248"/>
      <c r="I51" s="105">
        <v>29</v>
      </c>
      <c r="J51" s="106">
        <v>24</v>
      </c>
      <c r="K51" s="106">
        <v>23</v>
      </c>
      <c r="L51" s="106">
        <v>20</v>
      </c>
      <c r="M51" s="107" t="s">
        <v>514</v>
      </c>
    </row>
    <row r="52" spans="2:13" ht="27.75" customHeight="1" x14ac:dyDescent="0.15">
      <c r="B52" s="1243"/>
      <c r="C52" s="1244"/>
      <c r="D52" s="104"/>
      <c r="E52" s="1247" t="s">
        <v>43</v>
      </c>
      <c r="F52" s="1247"/>
      <c r="G52" s="1247"/>
      <c r="H52" s="1248"/>
      <c r="I52" s="105">
        <v>1672</v>
      </c>
      <c r="J52" s="106">
        <v>1858</v>
      </c>
      <c r="K52" s="106">
        <v>1838</v>
      </c>
      <c r="L52" s="106">
        <v>1876</v>
      </c>
      <c r="M52" s="107">
        <v>1750</v>
      </c>
    </row>
    <row r="53" spans="2:13" ht="27.75" customHeight="1" thickBot="1" x14ac:dyDescent="0.2">
      <c r="B53" s="1254" t="s">
        <v>44</v>
      </c>
      <c r="C53" s="1255"/>
      <c r="D53" s="111"/>
      <c r="E53" s="1256" t="s">
        <v>45</v>
      </c>
      <c r="F53" s="1256"/>
      <c r="G53" s="1256"/>
      <c r="H53" s="1257"/>
      <c r="I53" s="112">
        <v>-232</v>
      </c>
      <c r="J53" s="113">
        <v>-855</v>
      </c>
      <c r="K53" s="113">
        <v>-1628</v>
      </c>
      <c r="L53" s="113">
        <v>-1614</v>
      </c>
      <c r="M53" s="114">
        <v>-1163</v>
      </c>
    </row>
    <row r="54" spans="2:13" ht="27.75" customHeight="1" x14ac:dyDescent="0.15">
      <c r="B54" s="115" t="s">
        <v>46</v>
      </c>
      <c r="C54" s="116"/>
      <c r="D54" s="116"/>
      <c r="E54" s="117"/>
      <c r="F54" s="117"/>
      <c r="G54" s="117"/>
      <c r="H54" s="117"/>
      <c r="I54" s="118"/>
      <c r="J54" s="118"/>
      <c r="K54" s="118"/>
      <c r="L54" s="118"/>
      <c r="M54" s="118"/>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IYmSGM+O+ajkrQF2fOChcZX4+yeRpmQT/jAzD57JzNZdb8WLUggQljLbTGxT5l8ChUHYKkdS9vKSOT5woAsjQ==" saltValue="xOnqmFvbf+/5CAGabYzv1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pageSetUpPr fitToPage="1"/>
  </sheetPr>
  <dimension ref="B1:W82"/>
  <sheetViews>
    <sheetView showGridLines="0" zoomScale="40" zoomScaleNormal="40" zoomScaleSheetLayoutView="100" workbookViewId="0">
      <selection activeCell="D62" sqref="D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9" t="s">
        <v>47</v>
      </c>
    </row>
    <row r="54" spans="2:8" ht="29.25" customHeight="1" thickBot="1" x14ac:dyDescent="0.25">
      <c r="B54" s="120" t="s">
        <v>1</v>
      </c>
      <c r="C54" s="121"/>
      <c r="D54" s="121"/>
      <c r="E54" s="122" t="s">
        <v>2</v>
      </c>
      <c r="F54" s="123" t="s">
        <v>558</v>
      </c>
      <c r="G54" s="123" t="s">
        <v>559</v>
      </c>
      <c r="H54" s="124" t="s">
        <v>560</v>
      </c>
    </row>
    <row r="55" spans="2:8" ht="52.5" customHeight="1" x14ac:dyDescent="0.15">
      <c r="B55" s="125"/>
      <c r="C55" s="1263" t="s">
        <v>48</v>
      </c>
      <c r="D55" s="1263"/>
      <c r="E55" s="1264"/>
      <c r="F55" s="126">
        <v>1393</v>
      </c>
      <c r="G55" s="126">
        <v>1404</v>
      </c>
      <c r="H55" s="127">
        <v>1454</v>
      </c>
    </row>
    <row r="56" spans="2:8" ht="52.5" customHeight="1" x14ac:dyDescent="0.15">
      <c r="B56" s="128"/>
      <c r="C56" s="1265" t="s">
        <v>49</v>
      </c>
      <c r="D56" s="1265"/>
      <c r="E56" s="1266"/>
      <c r="F56" s="129">
        <v>17</v>
      </c>
      <c r="G56" s="129">
        <v>17</v>
      </c>
      <c r="H56" s="130">
        <v>17</v>
      </c>
    </row>
    <row r="57" spans="2:8" ht="53.25" customHeight="1" x14ac:dyDescent="0.15">
      <c r="B57" s="128"/>
      <c r="C57" s="1267" t="s">
        <v>50</v>
      </c>
      <c r="D57" s="1267"/>
      <c r="E57" s="1268"/>
      <c r="F57" s="131">
        <v>975</v>
      </c>
      <c r="G57" s="131">
        <v>920</v>
      </c>
      <c r="H57" s="132">
        <v>882</v>
      </c>
    </row>
    <row r="58" spans="2:8" ht="45.75" customHeight="1" x14ac:dyDescent="0.15">
      <c r="B58" s="133"/>
      <c r="C58" s="1258" t="s">
        <v>573</v>
      </c>
      <c r="D58" s="1259"/>
      <c r="E58" s="1260"/>
      <c r="F58" s="134">
        <v>700</v>
      </c>
      <c r="G58" s="135">
        <v>683</v>
      </c>
      <c r="H58" s="135">
        <v>649</v>
      </c>
    </row>
    <row r="59" spans="2:8" ht="45.75" customHeight="1" x14ac:dyDescent="0.15">
      <c r="B59" s="133"/>
      <c r="C59" s="1258" t="s">
        <v>574</v>
      </c>
      <c r="D59" s="1259"/>
      <c r="E59" s="1260"/>
      <c r="F59" s="135">
        <v>116</v>
      </c>
      <c r="G59" s="135">
        <v>122</v>
      </c>
      <c r="H59" s="135">
        <v>133</v>
      </c>
    </row>
    <row r="60" spans="2:8" ht="45.75" customHeight="1" x14ac:dyDescent="0.15">
      <c r="B60" s="133"/>
      <c r="C60" s="1258" t="s">
        <v>575</v>
      </c>
      <c r="D60" s="1259"/>
      <c r="E60" s="1260"/>
      <c r="F60" s="135">
        <v>144</v>
      </c>
      <c r="G60" s="135">
        <v>65</v>
      </c>
      <c r="H60" s="135">
        <v>75</v>
      </c>
    </row>
    <row r="61" spans="2:8" ht="45.75" customHeight="1" x14ac:dyDescent="0.15">
      <c r="B61" s="133"/>
      <c r="C61" s="1258" t="s">
        <v>583</v>
      </c>
      <c r="D61" s="1259"/>
      <c r="E61" s="1260"/>
      <c r="F61" s="135">
        <v>0</v>
      </c>
      <c r="G61" s="135">
        <v>37</v>
      </c>
      <c r="H61" s="135">
        <v>11</v>
      </c>
    </row>
    <row r="62" spans="2:8" ht="45.75" customHeight="1" thickBot="1" x14ac:dyDescent="0.2">
      <c r="B62" s="136"/>
      <c r="C62" s="383" t="s">
        <v>576</v>
      </c>
      <c r="D62" s="384"/>
      <c r="E62" s="385"/>
      <c r="F62" s="135">
        <v>10</v>
      </c>
      <c r="G62" s="135">
        <v>10</v>
      </c>
      <c r="H62" s="137">
        <v>11</v>
      </c>
    </row>
    <row r="63" spans="2:8" ht="52.5" customHeight="1" thickBot="1" x14ac:dyDescent="0.2">
      <c r="B63" s="138"/>
      <c r="C63" s="1261" t="s">
        <v>51</v>
      </c>
      <c r="D63" s="1261"/>
      <c r="E63" s="1262"/>
      <c r="F63" s="139">
        <v>2385</v>
      </c>
      <c r="G63" s="139">
        <v>2341</v>
      </c>
      <c r="H63" s="140">
        <v>2354</v>
      </c>
    </row>
    <row r="64" spans="2:8" ht="15" customHeight="1" x14ac:dyDescent="0.15"/>
    <row r="65" ht="0" hidden="1" customHeight="1" x14ac:dyDescent="0.15"/>
    <row r="66" ht="0" hidden="1" customHeight="1" x14ac:dyDescent="0.15"/>
    <row r="67" ht="0" hidden="1" customHeight="1" x14ac:dyDescent="0.15"/>
    <row r="68" ht="0" hidden="1" customHeight="1" x14ac:dyDescent="0.15"/>
    <row r="69" ht="0" hidden="1" customHeight="1" x14ac:dyDescent="0.15"/>
    <row r="70" ht="0" hidden="1" customHeight="1" x14ac:dyDescent="0.15"/>
    <row r="71" ht="0" hidden="1" customHeight="1" x14ac:dyDescent="0.15"/>
    <row r="72" ht="0" hidden="1" customHeight="1" x14ac:dyDescent="0.15"/>
    <row r="73" ht="0" hidden="1" customHeight="1" x14ac:dyDescent="0.15"/>
    <row r="74" ht="0" hidden="1" customHeight="1" x14ac:dyDescent="0.15"/>
    <row r="75" ht="0" hidden="1" customHeight="1" x14ac:dyDescent="0.15"/>
    <row r="76" ht="0" hidden="1" customHeight="1" x14ac:dyDescent="0.15"/>
    <row r="77" ht="0" hidden="1" customHeight="1" x14ac:dyDescent="0.15"/>
    <row r="78" ht="0" hidden="1" customHeight="1" x14ac:dyDescent="0.15"/>
    <row r="79" ht="0" hidden="1" customHeight="1" x14ac:dyDescent="0.15"/>
    <row r="80" ht="0" hidden="1" customHeight="1" x14ac:dyDescent="0.15"/>
    <row r="81" ht="0" hidden="1" customHeight="1" x14ac:dyDescent="0.15"/>
    <row r="82" ht="0" hidden="1" customHeight="1" x14ac:dyDescent="0.15"/>
  </sheetData>
  <sheetProtection algorithmName="SHA-512" hashValue="B7J6ED3VAK1+xCqLjXk6c+MfKYD1+rHPMNUblC90L8CAR3J0TGiEyUSZs+Cw2m/FkMq74KzrLhyD4RU3yRcTiQ==" saltValue="G0l2uotPT5qW2B8S3jzIhA==" spinCount="100000" sheet="1" objects="1" scenarios="1"/>
  <mergeCells count="8">
    <mergeCell ref="C61:E61"/>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7257B-F9F4-48FF-B4D2-E8C940D9386F}">
  <sheetPr>
    <tabColor rgb="FFFF0000"/>
  </sheetPr>
  <dimension ref="A1:WZM160"/>
  <sheetViews>
    <sheetView showGridLines="0" zoomScale="80" zoomScaleNormal="80" workbookViewId="0">
      <selection activeCell="AN43" sqref="AN43:DC47"/>
    </sheetView>
  </sheetViews>
  <sheetFormatPr defaultColWidth="0" defaultRowHeight="13.5" customHeight="1" zeroHeight="1" x14ac:dyDescent="0.15"/>
  <cols>
    <col min="1" max="1" width="6.375" style="1271" customWidth="1"/>
    <col min="2" max="107" width="2.5" style="1271" customWidth="1"/>
    <col min="108" max="108" width="6.125" style="1279" customWidth="1"/>
    <col min="109" max="109" width="5.875" style="1278" customWidth="1"/>
    <col min="110" max="110" width="19.125" style="1271" hidden="1"/>
    <col min="111" max="115" width="12.625" style="1271" hidden="1"/>
    <col min="116" max="349" width="8.625" style="1271" hidden="1"/>
    <col min="350" max="355" width="14.875" style="1271" hidden="1"/>
    <col min="356" max="357" width="15.875" style="1271" hidden="1"/>
    <col min="358" max="363" width="16.125" style="1271" hidden="1"/>
    <col min="364" max="364" width="6.125" style="1271" hidden="1"/>
    <col min="365" max="365" width="3" style="1271" hidden="1"/>
    <col min="366" max="605" width="8.625" style="1271" hidden="1"/>
    <col min="606" max="611" width="14.875" style="1271" hidden="1"/>
    <col min="612" max="613" width="15.875" style="1271" hidden="1"/>
    <col min="614" max="619" width="16.125" style="1271" hidden="1"/>
    <col min="620" max="620" width="6.125" style="1271" hidden="1"/>
    <col min="621" max="621" width="3" style="1271" hidden="1"/>
    <col min="622" max="861" width="8.625" style="1271" hidden="1"/>
    <col min="862" max="867" width="14.875" style="1271" hidden="1"/>
    <col min="868" max="869" width="15.875" style="1271" hidden="1"/>
    <col min="870" max="875" width="16.125" style="1271" hidden="1"/>
    <col min="876" max="876" width="6.125" style="1271" hidden="1"/>
    <col min="877" max="877" width="3" style="1271" hidden="1"/>
    <col min="878" max="1117" width="8.625" style="1271" hidden="1"/>
    <col min="1118" max="1123" width="14.875" style="1271" hidden="1"/>
    <col min="1124" max="1125" width="15.875" style="1271" hidden="1"/>
    <col min="1126" max="1131" width="16.125" style="1271" hidden="1"/>
    <col min="1132" max="1132" width="6.125" style="1271" hidden="1"/>
    <col min="1133" max="1133" width="3" style="1271" hidden="1"/>
    <col min="1134" max="1373" width="8.625" style="1271" hidden="1"/>
    <col min="1374" max="1379" width="14.875" style="1271" hidden="1"/>
    <col min="1380" max="1381" width="15.875" style="1271" hidden="1"/>
    <col min="1382" max="1387" width="16.125" style="1271" hidden="1"/>
    <col min="1388" max="1388" width="6.125" style="1271" hidden="1"/>
    <col min="1389" max="1389" width="3" style="1271" hidden="1"/>
    <col min="1390" max="1629" width="8.625" style="1271" hidden="1"/>
    <col min="1630" max="1635" width="14.875" style="1271" hidden="1"/>
    <col min="1636" max="1637" width="15.875" style="1271" hidden="1"/>
    <col min="1638" max="1643" width="16.125" style="1271" hidden="1"/>
    <col min="1644" max="1644" width="6.125" style="1271" hidden="1"/>
    <col min="1645" max="1645" width="3" style="1271" hidden="1"/>
    <col min="1646" max="1885" width="8.625" style="1271" hidden="1"/>
    <col min="1886" max="1891" width="14.875" style="1271" hidden="1"/>
    <col min="1892" max="1893" width="15.875" style="1271" hidden="1"/>
    <col min="1894" max="1899" width="16.125" style="1271" hidden="1"/>
    <col min="1900" max="1900" width="6.125" style="1271" hidden="1"/>
    <col min="1901" max="1901" width="3" style="1271" hidden="1"/>
    <col min="1902" max="2141" width="8.625" style="1271" hidden="1"/>
    <col min="2142" max="2147" width="14.875" style="1271" hidden="1"/>
    <col min="2148" max="2149" width="15.875" style="1271" hidden="1"/>
    <col min="2150" max="2155" width="16.125" style="1271" hidden="1"/>
    <col min="2156" max="2156" width="6.125" style="1271" hidden="1"/>
    <col min="2157" max="2157" width="3" style="1271" hidden="1"/>
    <col min="2158" max="2397" width="8.625" style="1271" hidden="1"/>
    <col min="2398" max="2403" width="14.875" style="1271" hidden="1"/>
    <col min="2404" max="2405" width="15.875" style="1271" hidden="1"/>
    <col min="2406" max="2411" width="16.125" style="1271" hidden="1"/>
    <col min="2412" max="2412" width="6.125" style="1271" hidden="1"/>
    <col min="2413" max="2413" width="3" style="1271" hidden="1"/>
    <col min="2414" max="2653" width="8.625" style="1271" hidden="1"/>
    <col min="2654" max="2659" width="14.875" style="1271" hidden="1"/>
    <col min="2660" max="2661" width="15.875" style="1271" hidden="1"/>
    <col min="2662" max="2667" width="16.125" style="1271" hidden="1"/>
    <col min="2668" max="2668" width="6.125" style="1271" hidden="1"/>
    <col min="2669" max="2669" width="3" style="1271" hidden="1"/>
    <col min="2670" max="2909" width="8.625" style="1271" hidden="1"/>
    <col min="2910" max="2915" width="14.875" style="1271" hidden="1"/>
    <col min="2916" max="2917" width="15.875" style="1271" hidden="1"/>
    <col min="2918" max="2923" width="16.125" style="1271" hidden="1"/>
    <col min="2924" max="2924" width="6.125" style="1271" hidden="1"/>
    <col min="2925" max="2925" width="3" style="1271" hidden="1"/>
    <col min="2926" max="3165" width="8.625" style="1271" hidden="1"/>
    <col min="3166" max="3171" width="14.875" style="1271" hidden="1"/>
    <col min="3172" max="3173" width="15.875" style="1271" hidden="1"/>
    <col min="3174" max="3179" width="16.125" style="1271" hidden="1"/>
    <col min="3180" max="3180" width="6.125" style="1271" hidden="1"/>
    <col min="3181" max="3181" width="3" style="1271" hidden="1"/>
    <col min="3182" max="3421" width="8.625" style="1271" hidden="1"/>
    <col min="3422" max="3427" width="14.875" style="1271" hidden="1"/>
    <col min="3428" max="3429" width="15.875" style="1271" hidden="1"/>
    <col min="3430" max="3435" width="16.125" style="1271" hidden="1"/>
    <col min="3436" max="3436" width="6.125" style="1271" hidden="1"/>
    <col min="3437" max="3437" width="3" style="1271" hidden="1"/>
    <col min="3438" max="3677" width="8.625" style="1271" hidden="1"/>
    <col min="3678" max="3683" width="14.875" style="1271" hidden="1"/>
    <col min="3684" max="3685" width="15.875" style="1271" hidden="1"/>
    <col min="3686" max="3691" width="16.125" style="1271" hidden="1"/>
    <col min="3692" max="3692" width="6.125" style="1271" hidden="1"/>
    <col min="3693" max="3693" width="3" style="1271" hidden="1"/>
    <col min="3694" max="3933" width="8.625" style="1271" hidden="1"/>
    <col min="3934" max="3939" width="14.875" style="1271" hidden="1"/>
    <col min="3940" max="3941" width="15.875" style="1271" hidden="1"/>
    <col min="3942" max="3947" width="16.125" style="1271" hidden="1"/>
    <col min="3948" max="3948" width="6.125" style="1271" hidden="1"/>
    <col min="3949" max="3949" width="3" style="1271" hidden="1"/>
    <col min="3950" max="4189" width="8.625" style="1271" hidden="1"/>
    <col min="4190" max="4195" width="14.875" style="1271" hidden="1"/>
    <col min="4196" max="4197" width="15.875" style="1271" hidden="1"/>
    <col min="4198" max="4203" width="16.125" style="1271" hidden="1"/>
    <col min="4204" max="4204" width="6.125" style="1271" hidden="1"/>
    <col min="4205" max="4205" width="3" style="1271" hidden="1"/>
    <col min="4206" max="4445" width="8.625" style="1271" hidden="1"/>
    <col min="4446" max="4451" width="14.875" style="1271" hidden="1"/>
    <col min="4452" max="4453" width="15.875" style="1271" hidden="1"/>
    <col min="4454" max="4459" width="16.125" style="1271" hidden="1"/>
    <col min="4460" max="4460" width="6.125" style="1271" hidden="1"/>
    <col min="4461" max="4461" width="3" style="1271" hidden="1"/>
    <col min="4462" max="4701" width="8.625" style="1271" hidden="1"/>
    <col min="4702" max="4707" width="14.875" style="1271" hidden="1"/>
    <col min="4708" max="4709" width="15.875" style="1271" hidden="1"/>
    <col min="4710" max="4715" width="16.125" style="1271" hidden="1"/>
    <col min="4716" max="4716" width="6.125" style="1271" hidden="1"/>
    <col min="4717" max="4717" width="3" style="1271" hidden="1"/>
    <col min="4718" max="4957" width="8.625" style="1271" hidden="1"/>
    <col min="4958" max="4963" width="14.875" style="1271" hidden="1"/>
    <col min="4964" max="4965" width="15.875" style="1271" hidden="1"/>
    <col min="4966" max="4971" width="16.125" style="1271" hidden="1"/>
    <col min="4972" max="4972" width="6.125" style="1271" hidden="1"/>
    <col min="4973" max="4973" width="3" style="1271" hidden="1"/>
    <col min="4974" max="5213" width="8.625" style="1271" hidden="1"/>
    <col min="5214" max="5219" width="14.875" style="1271" hidden="1"/>
    <col min="5220" max="5221" width="15.875" style="1271" hidden="1"/>
    <col min="5222" max="5227" width="16.125" style="1271" hidden="1"/>
    <col min="5228" max="5228" width="6.125" style="1271" hidden="1"/>
    <col min="5229" max="5229" width="3" style="1271" hidden="1"/>
    <col min="5230" max="5469" width="8.625" style="1271" hidden="1"/>
    <col min="5470" max="5475" width="14.875" style="1271" hidden="1"/>
    <col min="5476" max="5477" width="15.875" style="1271" hidden="1"/>
    <col min="5478" max="5483" width="16.125" style="1271" hidden="1"/>
    <col min="5484" max="5484" width="6.125" style="1271" hidden="1"/>
    <col min="5485" max="5485" width="3" style="1271" hidden="1"/>
    <col min="5486" max="5725" width="8.625" style="1271" hidden="1"/>
    <col min="5726" max="5731" width="14.875" style="1271" hidden="1"/>
    <col min="5732" max="5733" width="15.875" style="1271" hidden="1"/>
    <col min="5734" max="5739" width="16.125" style="1271" hidden="1"/>
    <col min="5740" max="5740" width="6.125" style="1271" hidden="1"/>
    <col min="5741" max="5741" width="3" style="1271" hidden="1"/>
    <col min="5742" max="5981" width="8.625" style="1271" hidden="1"/>
    <col min="5982" max="5987" width="14.875" style="1271" hidden="1"/>
    <col min="5988" max="5989" width="15.875" style="1271" hidden="1"/>
    <col min="5990" max="5995" width="16.125" style="1271" hidden="1"/>
    <col min="5996" max="5996" width="6.125" style="1271" hidden="1"/>
    <col min="5997" max="5997" width="3" style="1271" hidden="1"/>
    <col min="5998" max="6237" width="8.625" style="1271" hidden="1"/>
    <col min="6238" max="6243" width="14.875" style="1271" hidden="1"/>
    <col min="6244" max="6245" width="15.875" style="1271" hidden="1"/>
    <col min="6246" max="6251" width="16.125" style="1271" hidden="1"/>
    <col min="6252" max="6252" width="6.125" style="1271" hidden="1"/>
    <col min="6253" max="6253" width="3" style="1271" hidden="1"/>
    <col min="6254" max="6493" width="8.625" style="1271" hidden="1"/>
    <col min="6494" max="6499" width="14.875" style="1271" hidden="1"/>
    <col min="6500" max="6501" width="15.875" style="1271" hidden="1"/>
    <col min="6502" max="6507" width="16.125" style="1271" hidden="1"/>
    <col min="6508" max="6508" width="6.125" style="1271" hidden="1"/>
    <col min="6509" max="6509" width="3" style="1271" hidden="1"/>
    <col min="6510" max="6749" width="8.625" style="1271" hidden="1"/>
    <col min="6750" max="6755" width="14.875" style="1271" hidden="1"/>
    <col min="6756" max="6757" width="15.875" style="1271" hidden="1"/>
    <col min="6758" max="6763" width="16.125" style="1271" hidden="1"/>
    <col min="6764" max="6764" width="6.125" style="1271" hidden="1"/>
    <col min="6765" max="6765" width="3" style="1271" hidden="1"/>
    <col min="6766" max="7005" width="8.625" style="1271" hidden="1"/>
    <col min="7006" max="7011" width="14.875" style="1271" hidden="1"/>
    <col min="7012" max="7013" width="15.875" style="1271" hidden="1"/>
    <col min="7014" max="7019" width="16.125" style="1271" hidden="1"/>
    <col min="7020" max="7020" width="6.125" style="1271" hidden="1"/>
    <col min="7021" max="7021" width="3" style="1271" hidden="1"/>
    <col min="7022" max="7261" width="8.625" style="1271" hidden="1"/>
    <col min="7262" max="7267" width="14.875" style="1271" hidden="1"/>
    <col min="7268" max="7269" width="15.875" style="1271" hidden="1"/>
    <col min="7270" max="7275" width="16.125" style="1271" hidden="1"/>
    <col min="7276" max="7276" width="6.125" style="1271" hidden="1"/>
    <col min="7277" max="7277" width="3" style="1271" hidden="1"/>
    <col min="7278" max="7517" width="8.625" style="1271" hidden="1"/>
    <col min="7518" max="7523" width="14.875" style="1271" hidden="1"/>
    <col min="7524" max="7525" width="15.875" style="1271" hidden="1"/>
    <col min="7526" max="7531" width="16.125" style="1271" hidden="1"/>
    <col min="7532" max="7532" width="6.125" style="1271" hidden="1"/>
    <col min="7533" max="7533" width="3" style="1271" hidden="1"/>
    <col min="7534" max="7773" width="8.625" style="1271" hidden="1"/>
    <col min="7774" max="7779" width="14.875" style="1271" hidden="1"/>
    <col min="7780" max="7781" width="15.875" style="1271" hidden="1"/>
    <col min="7782" max="7787" width="16.125" style="1271" hidden="1"/>
    <col min="7788" max="7788" width="6.125" style="1271" hidden="1"/>
    <col min="7789" max="7789" width="3" style="1271" hidden="1"/>
    <col min="7790" max="8029" width="8.625" style="1271" hidden="1"/>
    <col min="8030" max="8035" width="14.875" style="1271" hidden="1"/>
    <col min="8036" max="8037" width="15.875" style="1271" hidden="1"/>
    <col min="8038" max="8043" width="16.125" style="1271" hidden="1"/>
    <col min="8044" max="8044" width="6.125" style="1271" hidden="1"/>
    <col min="8045" max="8045" width="3" style="1271" hidden="1"/>
    <col min="8046" max="8285" width="8.625" style="1271" hidden="1"/>
    <col min="8286" max="8291" width="14.875" style="1271" hidden="1"/>
    <col min="8292" max="8293" width="15.875" style="1271" hidden="1"/>
    <col min="8294" max="8299" width="16.125" style="1271" hidden="1"/>
    <col min="8300" max="8300" width="6.125" style="1271" hidden="1"/>
    <col min="8301" max="8301" width="3" style="1271" hidden="1"/>
    <col min="8302" max="8541" width="8.625" style="1271" hidden="1"/>
    <col min="8542" max="8547" width="14.875" style="1271" hidden="1"/>
    <col min="8548" max="8549" width="15.875" style="1271" hidden="1"/>
    <col min="8550" max="8555" width="16.125" style="1271" hidden="1"/>
    <col min="8556" max="8556" width="6.125" style="1271" hidden="1"/>
    <col min="8557" max="8557" width="3" style="1271" hidden="1"/>
    <col min="8558" max="8797" width="8.625" style="1271" hidden="1"/>
    <col min="8798" max="8803" width="14.875" style="1271" hidden="1"/>
    <col min="8804" max="8805" width="15.875" style="1271" hidden="1"/>
    <col min="8806" max="8811" width="16.125" style="1271" hidden="1"/>
    <col min="8812" max="8812" width="6.125" style="1271" hidden="1"/>
    <col min="8813" max="8813" width="3" style="1271" hidden="1"/>
    <col min="8814" max="9053" width="8.625" style="1271" hidden="1"/>
    <col min="9054" max="9059" width="14.875" style="1271" hidden="1"/>
    <col min="9060" max="9061" width="15.875" style="1271" hidden="1"/>
    <col min="9062" max="9067" width="16.125" style="1271" hidden="1"/>
    <col min="9068" max="9068" width="6.125" style="1271" hidden="1"/>
    <col min="9069" max="9069" width="3" style="1271" hidden="1"/>
    <col min="9070" max="9309" width="8.625" style="1271" hidden="1"/>
    <col min="9310" max="9315" width="14.875" style="1271" hidden="1"/>
    <col min="9316" max="9317" width="15.875" style="1271" hidden="1"/>
    <col min="9318" max="9323" width="16.125" style="1271" hidden="1"/>
    <col min="9324" max="9324" width="6.125" style="1271" hidden="1"/>
    <col min="9325" max="9325" width="3" style="1271" hidden="1"/>
    <col min="9326" max="9565" width="8.625" style="1271" hidden="1"/>
    <col min="9566" max="9571" width="14.875" style="1271" hidden="1"/>
    <col min="9572" max="9573" width="15.875" style="1271" hidden="1"/>
    <col min="9574" max="9579" width="16.125" style="1271" hidden="1"/>
    <col min="9580" max="9580" width="6.125" style="1271" hidden="1"/>
    <col min="9581" max="9581" width="3" style="1271" hidden="1"/>
    <col min="9582" max="9821" width="8.625" style="1271" hidden="1"/>
    <col min="9822" max="9827" width="14.875" style="1271" hidden="1"/>
    <col min="9828" max="9829" width="15.875" style="1271" hidden="1"/>
    <col min="9830" max="9835" width="16.125" style="1271" hidden="1"/>
    <col min="9836" max="9836" width="6.125" style="1271" hidden="1"/>
    <col min="9837" max="9837" width="3" style="1271" hidden="1"/>
    <col min="9838" max="10077" width="8.625" style="1271" hidden="1"/>
    <col min="10078" max="10083" width="14.875" style="1271" hidden="1"/>
    <col min="10084" max="10085" width="15.875" style="1271" hidden="1"/>
    <col min="10086" max="10091" width="16.125" style="1271" hidden="1"/>
    <col min="10092" max="10092" width="6.125" style="1271" hidden="1"/>
    <col min="10093" max="10093" width="3" style="1271" hidden="1"/>
    <col min="10094" max="10333" width="8.625" style="1271" hidden="1"/>
    <col min="10334" max="10339" width="14.875" style="1271" hidden="1"/>
    <col min="10340" max="10341" width="15.875" style="1271" hidden="1"/>
    <col min="10342" max="10347" width="16.125" style="1271" hidden="1"/>
    <col min="10348" max="10348" width="6.125" style="1271" hidden="1"/>
    <col min="10349" max="10349" width="3" style="1271" hidden="1"/>
    <col min="10350" max="10589" width="8.625" style="1271" hidden="1"/>
    <col min="10590" max="10595" width="14.875" style="1271" hidden="1"/>
    <col min="10596" max="10597" width="15.875" style="1271" hidden="1"/>
    <col min="10598" max="10603" width="16.125" style="1271" hidden="1"/>
    <col min="10604" max="10604" width="6.125" style="1271" hidden="1"/>
    <col min="10605" max="10605" width="3" style="1271" hidden="1"/>
    <col min="10606" max="10845" width="8.625" style="1271" hidden="1"/>
    <col min="10846" max="10851" width="14.875" style="1271" hidden="1"/>
    <col min="10852" max="10853" width="15.875" style="1271" hidden="1"/>
    <col min="10854" max="10859" width="16.125" style="1271" hidden="1"/>
    <col min="10860" max="10860" width="6.125" style="1271" hidden="1"/>
    <col min="10861" max="10861" width="3" style="1271" hidden="1"/>
    <col min="10862" max="11101" width="8.625" style="1271" hidden="1"/>
    <col min="11102" max="11107" width="14.875" style="1271" hidden="1"/>
    <col min="11108" max="11109" width="15.875" style="1271" hidden="1"/>
    <col min="11110" max="11115" width="16.125" style="1271" hidden="1"/>
    <col min="11116" max="11116" width="6.125" style="1271" hidden="1"/>
    <col min="11117" max="11117" width="3" style="1271" hidden="1"/>
    <col min="11118" max="11357" width="8.625" style="1271" hidden="1"/>
    <col min="11358" max="11363" width="14.875" style="1271" hidden="1"/>
    <col min="11364" max="11365" width="15.875" style="1271" hidden="1"/>
    <col min="11366" max="11371" width="16.125" style="1271" hidden="1"/>
    <col min="11372" max="11372" width="6.125" style="1271" hidden="1"/>
    <col min="11373" max="11373" width="3" style="1271" hidden="1"/>
    <col min="11374" max="11613" width="8.625" style="1271" hidden="1"/>
    <col min="11614" max="11619" width="14.875" style="1271" hidden="1"/>
    <col min="11620" max="11621" width="15.875" style="1271" hidden="1"/>
    <col min="11622" max="11627" width="16.125" style="1271" hidden="1"/>
    <col min="11628" max="11628" width="6.125" style="1271" hidden="1"/>
    <col min="11629" max="11629" width="3" style="1271" hidden="1"/>
    <col min="11630" max="11869" width="8.625" style="1271" hidden="1"/>
    <col min="11870" max="11875" width="14.875" style="1271" hidden="1"/>
    <col min="11876" max="11877" width="15.875" style="1271" hidden="1"/>
    <col min="11878" max="11883" width="16.125" style="1271" hidden="1"/>
    <col min="11884" max="11884" width="6.125" style="1271" hidden="1"/>
    <col min="11885" max="11885" width="3" style="1271" hidden="1"/>
    <col min="11886" max="12125" width="8.625" style="1271" hidden="1"/>
    <col min="12126" max="12131" width="14.875" style="1271" hidden="1"/>
    <col min="12132" max="12133" width="15.875" style="1271" hidden="1"/>
    <col min="12134" max="12139" width="16.125" style="1271" hidden="1"/>
    <col min="12140" max="12140" width="6.125" style="1271" hidden="1"/>
    <col min="12141" max="12141" width="3" style="1271" hidden="1"/>
    <col min="12142" max="12381" width="8.625" style="1271" hidden="1"/>
    <col min="12382" max="12387" width="14.875" style="1271" hidden="1"/>
    <col min="12388" max="12389" width="15.875" style="1271" hidden="1"/>
    <col min="12390" max="12395" width="16.125" style="1271" hidden="1"/>
    <col min="12396" max="12396" width="6.125" style="1271" hidden="1"/>
    <col min="12397" max="12397" width="3" style="1271" hidden="1"/>
    <col min="12398" max="12637" width="8.625" style="1271" hidden="1"/>
    <col min="12638" max="12643" width="14.875" style="1271" hidden="1"/>
    <col min="12644" max="12645" width="15.875" style="1271" hidden="1"/>
    <col min="12646" max="12651" width="16.125" style="1271" hidden="1"/>
    <col min="12652" max="12652" width="6.125" style="1271" hidden="1"/>
    <col min="12653" max="12653" width="3" style="1271" hidden="1"/>
    <col min="12654" max="12893" width="8.625" style="1271" hidden="1"/>
    <col min="12894" max="12899" width="14.875" style="1271" hidden="1"/>
    <col min="12900" max="12901" width="15.875" style="1271" hidden="1"/>
    <col min="12902" max="12907" width="16.125" style="1271" hidden="1"/>
    <col min="12908" max="12908" width="6.125" style="1271" hidden="1"/>
    <col min="12909" max="12909" width="3" style="1271" hidden="1"/>
    <col min="12910" max="13149" width="8.625" style="1271" hidden="1"/>
    <col min="13150" max="13155" width="14.875" style="1271" hidden="1"/>
    <col min="13156" max="13157" width="15.875" style="1271" hidden="1"/>
    <col min="13158" max="13163" width="16.125" style="1271" hidden="1"/>
    <col min="13164" max="13164" width="6.125" style="1271" hidden="1"/>
    <col min="13165" max="13165" width="3" style="1271" hidden="1"/>
    <col min="13166" max="13405" width="8.625" style="1271" hidden="1"/>
    <col min="13406" max="13411" width="14.875" style="1271" hidden="1"/>
    <col min="13412" max="13413" width="15.875" style="1271" hidden="1"/>
    <col min="13414" max="13419" width="16.125" style="1271" hidden="1"/>
    <col min="13420" max="13420" width="6.125" style="1271" hidden="1"/>
    <col min="13421" max="13421" width="3" style="1271" hidden="1"/>
    <col min="13422" max="13661" width="8.625" style="1271" hidden="1"/>
    <col min="13662" max="13667" width="14.875" style="1271" hidden="1"/>
    <col min="13668" max="13669" width="15.875" style="1271" hidden="1"/>
    <col min="13670" max="13675" width="16.125" style="1271" hidden="1"/>
    <col min="13676" max="13676" width="6.125" style="1271" hidden="1"/>
    <col min="13677" max="13677" width="3" style="1271" hidden="1"/>
    <col min="13678" max="13917" width="8.625" style="1271" hidden="1"/>
    <col min="13918" max="13923" width="14.875" style="1271" hidden="1"/>
    <col min="13924" max="13925" width="15.875" style="1271" hidden="1"/>
    <col min="13926" max="13931" width="16.125" style="1271" hidden="1"/>
    <col min="13932" max="13932" width="6.125" style="1271" hidden="1"/>
    <col min="13933" max="13933" width="3" style="1271" hidden="1"/>
    <col min="13934" max="14173" width="8.625" style="1271" hidden="1"/>
    <col min="14174" max="14179" width="14.875" style="1271" hidden="1"/>
    <col min="14180" max="14181" width="15.875" style="1271" hidden="1"/>
    <col min="14182" max="14187" width="16.125" style="1271" hidden="1"/>
    <col min="14188" max="14188" width="6.125" style="1271" hidden="1"/>
    <col min="14189" max="14189" width="3" style="1271" hidden="1"/>
    <col min="14190" max="14429" width="8.625" style="1271" hidden="1"/>
    <col min="14430" max="14435" width="14.875" style="1271" hidden="1"/>
    <col min="14436" max="14437" width="15.875" style="1271" hidden="1"/>
    <col min="14438" max="14443" width="16.125" style="1271" hidden="1"/>
    <col min="14444" max="14444" width="6.125" style="1271" hidden="1"/>
    <col min="14445" max="14445" width="3" style="1271" hidden="1"/>
    <col min="14446" max="14685" width="8.625" style="1271" hidden="1"/>
    <col min="14686" max="14691" width="14.875" style="1271" hidden="1"/>
    <col min="14692" max="14693" width="15.875" style="1271" hidden="1"/>
    <col min="14694" max="14699" width="16.125" style="1271" hidden="1"/>
    <col min="14700" max="14700" width="6.125" style="1271" hidden="1"/>
    <col min="14701" max="14701" width="3" style="1271" hidden="1"/>
    <col min="14702" max="14941" width="8.625" style="1271" hidden="1"/>
    <col min="14942" max="14947" width="14.875" style="1271" hidden="1"/>
    <col min="14948" max="14949" width="15.875" style="1271" hidden="1"/>
    <col min="14950" max="14955" width="16.125" style="1271" hidden="1"/>
    <col min="14956" max="14956" width="6.125" style="1271" hidden="1"/>
    <col min="14957" max="14957" width="3" style="1271" hidden="1"/>
    <col min="14958" max="15197" width="8.625" style="1271" hidden="1"/>
    <col min="15198" max="15203" width="14.875" style="1271" hidden="1"/>
    <col min="15204" max="15205" width="15.875" style="1271" hidden="1"/>
    <col min="15206" max="15211" width="16.125" style="1271" hidden="1"/>
    <col min="15212" max="15212" width="6.125" style="1271" hidden="1"/>
    <col min="15213" max="15213" width="3" style="1271" hidden="1"/>
    <col min="15214" max="15453" width="8.625" style="1271" hidden="1"/>
    <col min="15454" max="15459" width="14.875" style="1271" hidden="1"/>
    <col min="15460" max="15461" width="15.875" style="1271" hidden="1"/>
    <col min="15462" max="15467" width="16.125" style="1271" hidden="1"/>
    <col min="15468" max="15468" width="6.125" style="1271" hidden="1"/>
    <col min="15469" max="15469" width="3" style="1271" hidden="1"/>
    <col min="15470" max="15709" width="8.625" style="1271" hidden="1"/>
    <col min="15710" max="15715" width="14.875" style="1271" hidden="1"/>
    <col min="15716" max="15717" width="15.875" style="1271" hidden="1"/>
    <col min="15718" max="15723" width="16.125" style="1271" hidden="1"/>
    <col min="15724" max="15724" width="6.125" style="1271" hidden="1"/>
    <col min="15725" max="15725" width="3" style="1271" hidden="1"/>
    <col min="15726" max="15965" width="8.625" style="1271" hidden="1"/>
    <col min="15966" max="15971" width="14.875" style="1271" hidden="1"/>
    <col min="15972" max="15973" width="15.875" style="1271" hidden="1"/>
    <col min="15974" max="15979" width="16.125" style="1271" hidden="1"/>
    <col min="15980" max="15980" width="6.125" style="1271" hidden="1"/>
    <col min="15981" max="15981" width="3" style="1271" hidden="1"/>
    <col min="15982" max="16221" width="8.625" style="1271" hidden="1"/>
    <col min="16222" max="16227" width="14.875" style="1271" hidden="1"/>
    <col min="16228" max="16229" width="15.875" style="1271" hidden="1"/>
    <col min="16230" max="16235" width="16.125" style="1271" hidden="1"/>
    <col min="16236" max="16236" width="6.125" style="1271" hidden="1"/>
    <col min="16237" max="16237" width="3" style="1271" hidden="1"/>
    <col min="16238" max="16384" width="8.625" style="1271" hidden="1"/>
  </cols>
  <sheetData>
    <row r="1" spans="1:143" ht="42.75" customHeight="1" x14ac:dyDescent="0.15">
      <c r="A1" s="1269"/>
      <c r="B1" s="1270"/>
      <c r="DD1" s="1271"/>
      <c r="DE1" s="1271"/>
    </row>
    <row r="2" spans="1:143" ht="25.5" customHeight="1" x14ac:dyDescent="0.15">
      <c r="A2" s="1272"/>
      <c r="C2" s="1272"/>
      <c r="O2" s="1272"/>
      <c r="P2" s="1272"/>
      <c r="Q2" s="1272"/>
      <c r="R2" s="1272"/>
      <c r="S2" s="1272"/>
      <c r="T2" s="1272"/>
      <c r="U2" s="1272"/>
      <c r="V2" s="1272"/>
      <c r="W2" s="1272"/>
      <c r="X2" s="1272"/>
      <c r="Y2" s="1272"/>
      <c r="Z2" s="1272"/>
      <c r="AA2" s="1272"/>
      <c r="AB2" s="1272"/>
      <c r="AC2" s="1272"/>
      <c r="AD2" s="1272"/>
      <c r="AE2" s="1272"/>
      <c r="AF2" s="1272"/>
      <c r="AG2" s="1272"/>
      <c r="AH2" s="1272"/>
      <c r="AI2" s="1272"/>
      <c r="AU2" s="1272"/>
      <c r="BG2" s="1272"/>
      <c r="BS2" s="1272"/>
      <c r="CE2" s="1272"/>
      <c r="CQ2" s="1272"/>
      <c r="DD2" s="1271"/>
      <c r="DE2" s="1271"/>
    </row>
    <row r="3" spans="1:143" ht="25.5" customHeight="1" x14ac:dyDescent="0.15">
      <c r="A3" s="1272"/>
      <c r="C3" s="1272"/>
      <c r="O3" s="1272"/>
      <c r="P3" s="1272"/>
      <c r="Q3" s="1272"/>
      <c r="R3" s="1272"/>
      <c r="S3" s="1272"/>
      <c r="T3" s="1272"/>
      <c r="U3" s="1272"/>
      <c r="V3" s="1272"/>
      <c r="W3" s="1272"/>
      <c r="X3" s="1272"/>
      <c r="Y3" s="1272"/>
      <c r="Z3" s="1272"/>
      <c r="AA3" s="1272"/>
      <c r="AB3" s="1272"/>
      <c r="AC3" s="1272"/>
      <c r="AD3" s="1272"/>
      <c r="AE3" s="1272"/>
      <c r="AF3" s="1272"/>
      <c r="AG3" s="1272"/>
      <c r="AH3" s="1272"/>
      <c r="AI3" s="1272"/>
      <c r="AU3" s="1272"/>
      <c r="BG3" s="1272"/>
      <c r="BS3" s="1272"/>
      <c r="CE3" s="1272"/>
      <c r="CQ3" s="1272"/>
      <c r="DD3" s="1271"/>
      <c r="DE3" s="1271"/>
    </row>
    <row r="4" spans="1:143" s="288" customFormat="1" x14ac:dyDescent="0.15">
      <c r="A4" s="1272"/>
      <c r="B4" s="1272"/>
      <c r="C4" s="1272"/>
      <c r="D4" s="1272"/>
      <c r="E4" s="1272"/>
      <c r="F4" s="1272"/>
      <c r="G4" s="1272"/>
      <c r="H4" s="1272"/>
      <c r="I4" s="1272"/>
      <c r="J4" s="1272"/>
      <c r="K4" s="1272"/>
      <c r="L4" s="1272"/>
      <c r="M4" s="1272"/>
      <c r="N4" s="1272"/>
      <c r="O4" s="1272"/>
      <c r="P4" s="1272"/>
      <c r="Q4" s="1272"/>
      <c r="R4" s="1272"/>
      <c r="S4" s="1272"/>
      <c r="T4" s="1272"/>
      <c r="U4" s="1272"/>
      <c r="V4" s="1272"/>
      <c r="W4" s="1272"/>
      <c r="X4" s="1272"/>
      <c r="Y4" s="1272"/>
      <c r="Z4" s="1272"/>
      <c r="AA4" s="1272"/>
      <c r="AB4" s="1272"/>
      <c r="AC4" s="1272"/>
      <c r="AD4" s="1272"/>
      <c r="AE4" s="1272"/>
      <c r="AF4" s="1272"/>
      <c r="AG4" s="1272"/>
      <c r="AH4" s="1272"/>
      <c r="AI4" s="1272"/>
      <c r="AJ4" s="1272"/>
      <c r="AK4" s="1272"/>
      <c r="AL4" s="1272"/>
      <c r="AM4" s="1272"/>
      <c r="AN4" s="1272"/>
      <c r="AO4" s="1272"/>
      <c r="AP4" s="1272"/>
      <c r="AQ4" s="1272"/>
      <c r="AR4" s="1272"/>
      <c r="AS4" s="1272"/>
      <c r="AT4" s="1272"/>
      <c r="AU4" s="1272"/>
      <c r="AV4" s="1272"/>
      <c r="AW4" s="1272"/>
      <c r="AX4" s="1272"/>
      <c r="AY4" s="1272"/>
      <c r="AZ4" s="1272"/>
      <c r="BA4" s="1272"/>
      <c r="BB4" s="1272"/>
      <c r="BC4" s="1272"/>
      <c r="BD4" s="1272"/>
      <c r="BE4" s="1272"/>
      <c r="BF4" s="1272"/>
      <c r="BG4" s="1272"/>
      <c r="BH4" s="1272"/>
      <c r="BI4" s="1272"/>
      <c r="BJ4" s="1272"/>
      <c r="BK4" s="1272"/>
      <c r="BL4" s="1272"/>
      <c r="BM4" s="1272"/>
      <c r="BN4" s="1272"/>
      <c r="BO4" s="1272"/>
      <c r="BP4" s="1272"/>
      <c r="BQ4" s="1272"/>
      <c r="BR4" s="1272"/>
      <c r="BS4" s="1272"/>
      <c r="BT4" s="1272"/>
      <c r="BU4" s="1272"/>
      <c r="BV4" s="1272"/>
      <c r="BW4" s="1272"/>
      <c r="BX4" s="1272"/>
      <c r="BY4" s="1272"/>
      <c r="BZ4" s="1272"/>
      <c r="CA4" s="1272"/>
      <c r="CB4" s="1272"/>
      <c r="CC4" s="1272"/>
      <c r="CD4" s="1272"/>
      <c r="CE4" s="1272"/>
      <c r="CF4" s="1272"/>
      <c r="CG4" s="1272"/>
      <c r="CH4" s="1272"/>
      <c r="CI4" s="1272"/>
      <c r="CJ4" s="1272"/>
      <c r="CK4" s="1272"/>
      <c r="CL4" s="1272"/>
      <c r="CM4" s="1272"/>
      <c r="CN4" s="1272"/>
      <c r="CO4" s="1272"/>
      <c r="CP4" s="1272"/>
      <c r="CQ4" s="1272"/>
      <c r="CR4" s="1272"/>
      <c r="CS4" s="1272"/>
      <c r="CT4" s="1272"/>
      <c r="CU4" s="1272"/>
      <c r="CV4" s="1272"/>
      <c r="CW4" s="1272"/>
      <c r="CX4" s="1272"/>
      <c r="CY4" s="1272"/>
      <c r="CZ4" s="1272"/>
      <c r="DA4" s="1272"/>
      <c r="DB4" s="1272"/>
      <c r="DC4" s="1272"/>
      <c r="DD4" s="1272"/>
      <c r="DE4" s="1272"/>
      <c r="DF4" s="289"/>
      <c r="DG4" s="289"/>
      <c r="DH4" s="289"/>
      <c r="DI4" s="289"/>
      <c r="DJ4" s="289"/>
      <c r="DK4" s="289"/>
      <c r="DL4" s="289"/>
      <c r="DM4" s="289"/>
      <c r="DN4" s="289"/>
      <c r="DO4" s="289"/>
      <c r="DP4" s="289"/>
      <c r="DQ4" s="289"/>
      <c r="DR4" s="289"/>
      <c r="DS4" s="289"/>
      <c r="DT4" s="289"/>
      <c r="DU4" s="289"/>
      <c r="DV4" s="289"/>
      <c r="DW4" s="289"/>
    </row>
    <row r="5" spans="1:143" s="288" customFormat="1" x14ac:dyDescent="0.15">
      <c r="A5" s="1272"/>
      <c r="B5" s="1272"/>
      <c r="C5" s="1272"/>
      <c r="D5" s="1272"/>
      <c r="E5" s="1272"/>
      <c r="F5" s="1272"/>
      <c r="G5" s="1272"/>
      <c r="H5" s="1272"/>
      <c r="I5" s="1272"/>
      <c r="J5" s="1272"/>
      <c r="K5" s="1272"/>
      <c r="L5" s="1272"/>
      <c r="M5" s="1272"/>
      <c r="N5" s="1272"/>
      <c r="O5" s="1272"/>
      <c r="P5" s="1272"/>
      <c r="Q5" s="1272"/>
      <c r="R5" s="1272"/>
      <c r="S5" s="1272"/>
      <c r="T5" s="1272"/>
      <c r="U5" s="1272"/>
      <c r="V5" s="1272"/>
      <c r="W5" s="1272"/>
      <c r="X5" s="1272"/>
      <c r="Y5" s="1272"/>
      <c r="Z5" s="1272"/>
      <c r="AA5" s="1272"/>
      <c r="AB5" s="1272"/>
      <c r="AC5" s="1272"/>
      <c r="AD5" s="1272"/>
      <c r="AE5" s="1272"/>
      <c r="AF5" s="1272"/>
      <c r="AG5" s="1272"/>
      <c r="AH5" s="1272"/>
      <c r="AI5" s="1272"/>
      <c r="AJ5" s="1272"/>
      <c r="AK5" s="1272"/>
      <c r="AL5" s="1272"/>
      <c r="AM5" s="1272"/>
      <c r="AN5" s="1272"/>
      <c r="AO5" s="1272"/>
      <c r="AP5" s="1272"/>
      <c r="AQ5" s="1272"/>
      <c r="AR5" s="1272"/>
      <c r="AS5" s="1272"/>
      <c r="AT5" s="1272"/>
      <c r="AU5" s="1272"/>
      <c r="AV5" s="1272"/>
      <c r="AW5" s="1272"/>
      <c r="AX5" s="1272"/>
      <c r="AY5" s="1272"/>
      <c r="AZ5" s="1272"/>
      <c r="BA5" s="1272"/>
      <c r="BB5" s="1272"/>
      <c r="BC5" s="1272"/>
      <c r="BD5" s="1272"/>
      <c r="BE5" s="1272"/>
      <c r="BF5" s="1272"/>
      <c r="BG5" s="1272"/>
      <c r="BH5" s="1272"/>
      <c r="BI5" s="1272"/>
      <c r="BJ5" s="1272"/>
      <c r="BK5" s="1272"/>
      <c r="BL5" s="1272"/>
      <c r="BM5" s="1272"/>
      <c r="BN5" s="1272"/>
      <c r="BO5" s="1272"/>
      <c r="BP5" s="1272"/>
      <c r="BQ5" s="1272"/>
      <c r="BR5" s="1272"/>
      <c r="BS5" s="1272"/>
      <c r="BT5" s="1272"/>
      <c r="BU5" s="1272"/>
      <c r="BV5" s="1272"/>
      <c r="BW5" s="1272"/>
      <c r="BX5" s="1272"/>
      <c r="BY5" s="1272"/>
      <c r="BZ5" s="1272"/>
      <c r="CA5" s="1272"/>
      <c r="CB5" s="1272"/>
      <c r="CC5" s="1272"/>
      <c r="CD5" s="1272"/>
      <c r="CE5" s="1272"/>
      <c r="CF5" s="1272"/>
      <c r="CG5" s="1272"/>
      <c r="CH5" s="1272"/>
      <c r="CI5" s="1272"/>
      <c r="CJ5" s="1272"/>
      <c r="CK5" s="1272"/>
      <c r="CL5" s="1272"/>
      <c r="CM5" s="1272"/>
      <c r="CN5" s="1272"/>
      <c r="CO5" s="1272"/>
      <c r="CP5" s="1272"/>
      <c r="CQ5" s="1272"/>
      <c r="CR5" s="1272"/>
      <c r="CS5" s="1272"/>
      <c r="CT5" s="1272"/>
      <c r="CU5" s="1272"/>
      <c r="CV5" s="1272"/>
      <c r="CW5" s="1272"/>
      <c r="CX5" s="1272"/>
      <c r="CY5" s="1272"/>
      <c r="CZ5" s="1272"/>
      <c r="DA5" s="1272"/>
      <c r="DB5" s="1272"/>
      <c r="DC5" s="1272"/>
      <c r="DD5" s="1272"/>
      <c r="DE5" s="1272"/>
      <c r="DF5" s="289"/>
      <c r="DG5" s="289"/>
      <c r="DH5" s="289"/>
      <c r="DI5" s="289"/>
      <c r="DJ5" s="289"/>
      <c r="DK5" s="289"/>
      <c r="DL5" s="289"/>
      <c r="DM5" s="289"/>
      <c r="DN5" s="289"/>
      <c r="DO5" s="289"/>
      <c r="DP5" s="289"/>
      <c r="DQ5" s="289"/>
      <c r="DR5" s="289"/>
      <c r="DS5" s="289"/>
      <c r="DT5" s="289"/>
      <c r="DU5" s="289"/>
      <c r="DV5" s="289"/>
      <c r="DW5" s="289"/>
    </row>
    <row r="6" spans="1:143" s="288" customFormat="1" x14ac:dyDescent="0.15">
      <c r="A6" s="1272"/>
      <c r="B6" s="1272"/>
      <c r="C6" s="1272"/>
      <c r="D6" s="1272"/>
      <c r="E6" s="1272"/>
      <c r="F6" s="1272"/>
      <c r="G6" s="1272"/>
      <c r="H6" s="1272"/>
      <c r="I6" s="1272"/>
      <c r="J6" s="1272"/>
      <c r="K6" s="1272"/>
      <c r="L6" s="1272"/>
      <c r="M6" s="1272"/>
      <c r="N6" s="1272"/>
      <c r="O6" s="1272"/>
      <c r="P6" s="1272"/>
      <c r="Q6" s="1272"/>
      <c r="R6" s="1272"/>
      <c r="S6" s="1272"/>
      <c r="T6" s="1272"/>
      <c r="U6" s="1272"/>
      <c r="V6" s="1272"/>
      <c r="W6" s="1272"/>
      <c r="X6" s="1272"/>
      <c r="Y6" s="1272"/>
      <c r="Z6" s="1272"/>
      <c r="AA6" s="1272"/>
      <c r="AB6" s="1272"/>
      <c r="AC6" s="1272"/>
      <c r="AD6" s="1272"/>
      <c r="AE6" s="1272"/>
      <c r="AF6" s="1272"/>
      <c r="AG6" s="1272"/>
      <c r="AH6" s="1272"/>
      <c r="AI6" s="1272"/>
      <c r="AJ6" s="1272"/>
      <c r="AK6" s="1272"/>
      <c r="AL6" s="1272"/>
      <c r="AM6" s="1272"/>
      <c r="AN6" s="1272"/>
      <c r="AO6" s="1272"/>
      <c r="AP6" s="1272"/>
      <c r="AQ6" s="1272"/>
      <c r="AR6" s="1272"/>
      <c r="AS6" s="1272"/>
      <c r="AT6" s="1272"/>
      <c r="AU6" s="1272"/>
      <c r="AV6" s="1272"/>
      <c r="AW6" s="1272"/>
      <c r="AX6" s="1272"/>
      <c r="AY6" s="1272"/>
      <c r="AZ6" s="1272"/>
      <c r="BA6" s="1272"/>
      <c r="BB6" s="1272"/>
      <c r="BC6" s="1272"/>
      <c r="BD6" s="1272"/>
      <c r="BE6" s="1272"/>
      <c r="BF6" s="1272"/>
      <c r="BG6" s="1272"/>
      <c r="BH6" s="1272"/>
      <c r="BI6" s="1272"/>
      <c r="BJ6" s="1272"/>
      <c r="BK6" s="1272"/>
      <c r="BL6" s="1272"/>
      <c r="BM6" s="1272"/>
      <c r="BN6" s="1272"/>
      <c r="BO6" s="1272"/>
      <c r="BP6" s="1272"/>
      <c r="BQ6" s="1272"/>
      <c r="BR6" s="1272"/>
      <c r="BS6" s="1272"/>
      <c r="BT6" s="1272"/>
      <c r="BU6" s="1272"/>
      <c r="BV6" s="1272"/>
      <c r="BW6" s="1272"/>
      <c r="BX6" s="1272"/>
      <c r="BY6" s="1272"/>
      <c r="BZ6" s="1272"/>
      <c r="CA6" s="1272"/>
      <c r="CB6" s="1272"/>
      <c r="CC6" s="1272"/>
      <c r="CD6" s="1272"/>
      <c r="CE6" s="1272"/>
      <c r="CF6" s="1272"/>
      <c r="CG6" s="1272"/>
      <c r="CH6" s="1272"/>
      <c r="CI6" s="1272"/>
      <c r="CJ6" s="1272"/>
      <c r="CK6" s="1272"/>
      <c r="CL6" s="1272"/>
      <c r="CM6" s="1272"/>
      <c r="CN6" s="1272"/>
      <c r="CO6" s="1272"/>
      <c r="CP6" s="1272"/>
      <c r="CQ6" s="1272"/>
      <c r="CR6" s="1272"/>
      <c r="CS6" s="1272"/>
      <c r="CT6" s="1272"/>
      <c r="CU6" s="1272"/>
      <c r="CV6" s="1272"/>
      <c r="CW6" s="1272"/>
      <c r="CX6" s="1272"/>
      <c r="CY6" s="1272"/>
      <c r="CZ6" s="1272"/>
      <c r="DA6" s="1272"/>
      <c r="DB6" s="1272"/>
      <c r="DC6" s="1272"/>
      <c r="DD6" s="1272"/>
      <c r="DE6" s="1272"/>
      <c r="DF6" s="289"/>
      <c r="DG6" s="289"/>
      <c r="DH6" s="289"/>
      <c r="DI6" s="289"/>
      <c r="DJ6" s="289"/>
      <c r="DK6" s="289"/>
      <c r="DL6" s="289"/>
      <c r="DM6" s="289"/>
      <c r="DN6" s="289"/>
      <c r="DO6" s="289"/>
      <c r="DP6" s="289"/>
      <c r="DQ6" s="289"/>
      <c r="DR6" s="289"/>
      <c r="DS6" s="289"/>
      <c r="DT6" s="289"/>
      <c r="DU6" s="289"/>
      <c r="DV6" s="289"/>
      <c r="DW6" s="289"/>
    </row>
    <row r="7" spans="1:143" s="288" customFormat="1" x14ac:dyDescent="0.15">
      <c r="A7" s="1272"/>
      <c r="B7" s="1272"/>
      <c r="C7" s="1272"/>
      <c r="D7" s="1272"/>
      <c r="E7" s="1272"/>
      <c r="F7" s="1272"/>
      <c r="G7" s="1272"/>
      <c r="H7" s="1272"/>
      <c r="I7" s="1272"/>
      <c r="J7" s="1272"/>
      <c r="K7" s="1272"/>
      <c r="L7" s="1272"/>
      <c r="M7" s="1272"/>
      <c r="N7" s="1272"/>
      <c r="O7" s="1272"/>
      <c r="P7" s="1272"/>
      <c r="Q7" s="1272"/>
      <c r="R7" s="1272"/>
      <c r="S7" s="1272"/>
      <c r="T7" s="1272"/>
      <c r="U7" s="1272"/>
      <c r="V7" s="1272"/>
      <c r="W7" s="1272"/>
      <c r="X7" s="1272"/>
      <c r="Y7" s="1272"/>
      <c r="Z7" s="1272"/>
      <c r="AA7" s="1272"/>
      <c r="AB7" s="1272"/>
      <c r="AC7" s="1272"/>
      <c r="AD7" s="1272"/>
      <c r="AE7" s="1272"/>
      <c r="AF7" s="1272"/>
      <c r="AG7" s="1272"/>
      <c r="AH7" s="1272"/>
      <c r="AI7" s="1272"/>
      <c r="AJ7" s="1272"/>
      <c r="AK7" s="1272"/>
      <c r="AL7" s="1272"/>
      <c r="AM7" s="1272"/>
      <c r="AN7" s="1272"/>
      <c r="AO7" s="1272"/>
      <c r="AP7" s="1272"/>
      <c r="AQ7" s="1272"/>
      <c r="AR7" s="1272"/>
      <c r="AS7" s="1272"/>
      <c r="AT7" s="1272"/>
      <c r="AU7" s="1272"/>
      <c r="AV7" s="1272"/>
      <c r="AW7" s="1272"/>
      <c r="AX7" s="1272"/>
      <c r="AY7" s="1272"/>
      <c r="AZ7" s="1272"/>
      <c r="BA7" s="1272"/>
      <c r="BB7" s="1272"/>
      <c r="BC7" s="1272"/>
      <c r="BD7" s="1272"/>
      <c r="BE7" s="1272"/>
      <c r="BF7" s="1272"/>
      <c r="BG7" s="1272"/>
      <c r="BH7" s="1272"/>
      <c r="BI7" s="1272"/>
      <c r="BJ7" s="1272"/>
      <c r="BK7" s="1272"/>
      <c r="BL7" s="1272"/>
      <c r="BM7" s="1272"/>
      <c r="BN7" s="1272"/>
      <c r="BO7" s="1272"/>
      <c r="BP7" s="1272"/>
      <c r="BQ7" s="1272"/>
      <c r="BR7" s="1272"/>
      <c r="BS7" s="1272"/>
      <c r="BT7" s="1272"/>
      <c r="BU7" s="1272"/>
      <c r="BV7" s="1272"/>
      <c r="BW7" s="1272"/>
      <c r="BX7" s="1272"/>
      <c r="BY7" s="1272"/>
      <c r="BZ7" s="1272"/>
      <c r="CA7" s="1272"/>
      <c r="CB7" s="1272"/>
      <c r="CC7" s="1272"/>
      <c r="CD7" s="1272"/>
      <c r="CE7" s="1272"/>
      <c r="CF7" s="1272"/>
      <c r="CG7" s="1272"/>
      <c r="CH7" s="1272"/>
      <c r="CI7" s="1272"/>
      <c r="CJ7" s="1272"/>
      <c r="CK7" s="1272"/>
      <c r="CL7" s="1272"/>
      <c r="CM7" s="1272"/>
      <c r="CN7" s="1272"/>
      <c r="CO7" s="1272"/>
      <c r="CP7" s="1272"/>
      <c r="CQ7" s="1272"/>
      <c r="CR7" s="1272"/>
      <c r="CS7" s="1272"/>
      <c r="CT7" s="1272"/>
      <c r="CU7" s="1272"/>
      <c r="CV7" s="1272"/>
      <c r="CW7" s="1272"/>
      <c r="CX7" s="1272"/>
      <c r="CY7" s="1272"/>
      <c r="CZ7" s="1272"/>
      <c r="DA7" s="1272"/>
      <c r="DB7" s="1272"/>
      <c r="DC7" s="1272"/>
      <c r="DD7" s="1272"/>
      <c r="DE7" s="1272"/>
      <c r="DF7" s="289"/>
      <c r="DG7" s="289"/>
      <c r="DH7" s="289"/>
      <c r="DI7" s="289"/>
      <c r="DJ7" s="289"/>
      <c r="DK7" s="289"/>
      <c r="DL7" s="289"/>
      <c r="DM7" s="289"/>
      <c r="DN7" s="289"/>
      <c r="DO7" s="289"/>
      <c r="DP7" s="289"/>
      <c r="DQ7" s="289"/>
      <c r="DR7" s="289"/>
      <c r="DS7" s="289"/>
      <c r="DT7" s="289"/>
      <c r="DU7" s="289"/>
      <c r="DV7" s="289"/>
      <c r="DW7" s="289"/>
    </row>
    <row r="8" spans="1:143" s="288" customFormat="1" x14ac:dyDescent="0.15">
      <c r="A8" s="1272"/>
      <c r="B8" s="1272"/>
      <c r="C8" s="1272"/>
      <c r="D8" s="1272"/>
      <c r="E8" s="1272"/>
      <c r="F8" s="1272"/>
      <c r="G8" s="1272"/>
      <c r="H8" s="1272"/>
      <c r="I8" s="1272"/>
      <c r="J8" s="1272"/>
      <c r="K8" s="1272"/>
      <c r="L8" s="1272"/>
      <c r="M8" s="1272"/>
      <c r="N8" s="1272"/>
      <c r="O8" s="1272"/>
      <c r="P8" s="1272"/>
      <c r="Q8" s="1272"/>
      <c r="R8" s="1272"/>
      <c r="S8" s="1272"/>
      <c r="T8" s="1272"/>
      <c r="U8" s="1272"/>
      <c r="V8" s="1272"/>
      <c r="W8" s="1272"/>
      <c r="X8" s="1272"/>
      <c r="Y8" s="1272"/>
      <c r="Z8" s="1272"/>
      <c r="AA8" s="1272"/>
      <c r="AB8" s="1272"/>
      <c r="AC8" s="1272"/>
      <c r="AD8" s="1272"/>
      <c r="AE8" s="1272"/>
      <c r="AF8" s="1272"/>
      <c r="AG8" s="1272"/>
      <c r="AH8" s="1272"/>
      <c r="AI8" s="1272"/>
      <c r="AJ8" s="1272"/>
      <c r="AK8" s="1272"/>
      <c r="AL8" s="1272"/>
      <c r="AM8" s="1272"/>
      <c r="AN8" s="1272"/>
      <c r="AO8" s="1272"/>
      <c r="AP8" s="1272"/>
      <c r="AQ8" s="1272"/>
      <c r="AR8" s="1272"/>
      <c r="AS8" s="1272"/>
      <c r="AT8" s="1272"/>
      <c r="AU8" s="1272"/>
      <c r="AV8" s="1272"/>
      <c r="AW8" s="1272"/>
      <c r="AX8" s="1272"/>
      <c r="AY8" s="1272"/>
      <c r="AZ8" s="1272"/>
      <c r="BA8" s="1272"/>
      <c r="BB8" s="1272"/>
      <c r="BC8" s="1272"/>
      <c r="BD8" s="1272"/>
      <c r="BE8" s="1272"/>
      <c r="BF8" s="1272"/>
      <c r="BG8" s="1272"/>
      <c r="BH8" s="1272"/>
      <c r="BI8" s="1272"/>
      <c r="BJ8" s="1272"/>
      <c r="BK8" s="1272"/>
      <c r="BL8" s="1272"/>
      <c r="BM8" s="1272"/>
      <c r="BN8" s="1272"/>
      <c r="BO8" s="1272"/>
      <c r="BP8" s="1272"/>
      <c r="BQ8" s="1272"/>
      <c r="BR8" s="1272"/>
      <c r="BS8" s="1272"/>
      <c r="BT8" s="1272"/>
      <c r="BU8" s="1272"/>
      <c r="BV8" s="1272"/>
      <c r="BW8" s="1272"/>
      <c r="BX8" s="1272"/>
      <c r="BY8" s="1272"/>
      <c r="BZ8" s="1272"/>
      <c r="CA8" s="1272"/>
      <c r="CB8" s="1272"/>
      <c r="CC8" s="1272"/>
      <c r="CD8" s="1272"/>
      <c r="CE8" s="1272"/>
      <c r="CF8" s="1272"/>
      <c r="CG8" s="1272"/>
      <c r="CH8" s="1272"/>
      <c r="CI8" s="1272"/>
      <c r="CJ8" s="1272"/>
      <c r="CK8" s="1272"/>
      <c r="CL8" s="1272"/>
      <c r="CM8" s="1272"/>
      <c r="CN8" s="1272"/>
      <c r="CO8" s="1272"/>
      <c r="CP8" s="1272"/>
      <c r="CQ8" s="1272"/>
      <c r="CR8" s="1272"/>
      <c r="CS8" s="1272"/>
      <c r="CT8" s="1272"/>
      <c r="CU8" s="1272"/>
      <c r="CV8" s="1272"/>
      <c r="CW8" s="1272"/>
      <c r="CX8" s="1272"/>
      <c r="CY8" s="1272"/>
      <c r="CZ8" s="1272"/>
      <c r="DA8" s="1272"/>
      <c r="DB8" s="1272"/>
      <c r="DC8" s="1272"/>
      <c r="DD8" s="1272"/>
      <c r="DE8" s="1272"/>
      <c r="DF8" s="289"/>
      <c r="DG8" s="289"/>
      <c r="DH8" s="289"/>
      <c r="DI8" s="289"/>
      <c r="DJ8" s="289"/>
      <c r="DK8" s="289"/>
      <c r="DL8" s="289"/>
      <c r="DM8" s="289"/>
      <c r="DN8" s="289"/>
      <c r="DO8" s="289"/>
      <c r="DP8" s="289"/>
      <c r="DQ8" s="289"/>
      <c r="DR8" s="289"/>
      <c r="DS8" s="289"/>
      <c r="DT8" s="289"/>
      <c r="DU8" s="289"/>
      <c r="DV8" s="289"/>
      <c r="DW8" s="289"/>
    </row>
    <row r="9" spans="1:143" s="288" customFormat="1" x14ac:dyDescent="0.15">
      <c r="A9" s="1272"/>
      <c r="B9" s="1272"/>
      <c r="C9" s="1272"/>
      <c r="D9" s="1272"/>
      <c r="E9" s="1272"/>
      <c r="F9" s="1272"/>
      <c r="G9" s="1272"/>
      <c r="H9" s="1272"/>
      <c r="I9" s="1272"/>
      <c r="J9" s="1272"/>
      <c r="K9" s="1272"/>
      <c r="L9" s="1272"/>
      <c r="M9" s="1272"/>
      <c r="N9" s="1272"/>
      <c r="O9" s="1272"/>
      <c r="P9" s="1272"/>
      <c r="Q9" s="1272"/>
      <c r="R9" s="1272"/>
      <c r="S9" s="1272"/>
      <c r="T9" s="1272"/>
      <c r="U9" s="1272"/>
      <c r="V9" s="1272"/>
      <c r="W9" s="1272"/>
      <c r="X9" s="1272"/>
      <c r="Y9" s="1272"/>
      <c r="Z9" s="1272"/>
      <c r="AA9" s="1272"/>
      <c r="AB9" s="1272"/>
      <c r="AC9" s="1272"/>
      <c r="AD9" s="1272"/>
      <c r="AE9" s="1272"/>
      <c r="AF9" s="1272"/>
      <c r="AG9" s="1272"/>
      <c r="AH9" s="1272"/>
      <c r="AI9" s="1272"/>
      <c r="AJ9" s="1272"/>
      <c r="AK9" s="1272"/>
      <c r="AL9" s="1272"/>
      <c r="AM9" s="1272"/>
      <c r="AN9" s="1272"/>
      <c r="AO9" s="1272"/>
      <c r="AP9" s="1272"/>
      <c r="AQ9" s="1272"/>
      <c r="AR9" s="1272"/>
      <c r="AS9" s="1272"/>
      <c r="AT9" s="1272"/>
      <c r="AU9" s="1272"/>
      <c r="AV9" s="1272"/>
      <c r="AW9" s="1272"/>
      <c r="AX9" s="1272"/>
      <c r="AY9" s="1272"/>
      <c r="AZ9" s="1272"/>
      <c r="BA9" s="1272"/>
      <c r="BB9" s="1272"/>
      <c r="BC9" s="1272"/>
      <c r="BD9" s="1272"/>
      <c r="BE9" s="1272"/>
      <c r="BF9" s="1272"/>
      <c r="BG9" s="1272"/>
      <c r="BH9" s="1272"/>
      <c r="BI9" s="1272"/>
      <c r="BJ9" s="1272"/>
      <c r="BK9" s="1272"/>
      <c r="BL9" s="1272"/>
      <c r="BM9" s="1272"/>
      <c r="BN9" s="1272"/>
      <c r="BO9" s="1272"/>
      <c r="BP9" s="1272"/>
      <c r="BQ9" s="1272"/>
      <c r="BR9" s="1272"/>
      <c r="BS9" s="1272"/>
      <c r="BT9" s="1272"/>
      <c r="BU9" s="1272"/>
      <c r="BV9" s="1272"/>
      <c r="BW9" s="1272"/>
      <c r="BX9" s="1272"/>
      <c r="BY9" s="1272"/>
      <c r="BZ9" s="1272"/>
      <c r="CA9" s="1272"/>
      <c r="CB9" s="1272"/>
      <c r="CC9" s="1272"/>
      <c r="CD9" s="1272"/>
      <c r="CE9" s="1272"/>
      <c r="CF9" s="1272"/>
      <c r="CG9" s="1272"/>
      <c r="CH9" s="1272"/>
      <c r="CI9" s="1272"/>
      <c r="CJ9" s="1272"/>
      <c r="CK9" s="1272"/>
      <c r="CL9" s="1272"/>
      <c r="CM9" s="1272"/>
      <c r="CN9" s="1272"/>
      <c r="CO9" s="1272"/>
      <c r="CP9" s="1272"/>
      <c r="CQ9" s="1272"/>
      <c r="CR9" s="1272"/>
      <c r="CS9" s="1272"/>
      <c r="CT9" s="1272"/>
      <c r="CU9" s="1272"/>
      <c r="CV9" s="1272"/>
      <c r="CW9" s="1272"/>
      <c r="CX9" s="1272"/>
      <c r="CY9" s="1272"/>
      <c r="CZ9" s="1272"/>
      <c r="DA9" s="1272"/>
      <c r="DB9" s="1272"/>
      <c r="DC9" s="1272"/>
      <c r="DD9" s="1272"/>
      <c r="DE9" s="1272"/>
      <c r="DF9" s="289"/>
      <c r="DG9" s="289"/>
      <c r="DH9" s="289"/>
      <c r="DI9" s="289"/>
      <c r="DJ9" s="289"/>
      <c r="DK9" s="289"/>
      <c r="DL9" s="289"/>
      <c r="DM9" s="289"/>
      <c r="DN9" s="289"/>
      <c r="DO9" s="289"/>
      <c r="DP9" s="289"/>
      <c r="DQ9" s="289"/>
      <c r="DR9" s="289"/>
      <c r="DS9" s="289"/>
      <c r="DT9" s="289"/>
      <c r="DU9" s="289"/>
      <c r="DV9" s="289"/>
      <c r="DW9" s="289"/>
    </row>
    <row r="10" spans="1:143" s="288" customFormat="1" x14ac:dyDescent="0.15">
      <c r="A10" s="1272"/>
      <c r="B10" s="1272"/>
      <c r="C10" s="1272"/>
      <c r="D10" s="1272"/>
      <c r="E10" s="1272"/>
      <c r="F10" s="1272"/>
      <c r="G10" s="1272"/>
      <c r="H10" s="1272"/>
      <c r="I10" s="1272"/>
      <c r="J10" s="1272"/>
      <c r="K10" s="1272"/>
      <c r="L10" s="1272"/>
      <c r="M10" s="1272"/>
      <c r="N10" s="1272"/>
      <c r="O10" s="1272"/>
      <c r="P10" s="1272"/>
      <c r="Q10" s="1272"/>
      <c r="R10" s="1272"/>
      <c r="S10" s="1272"/>
      <c r="T10" s="1272"/>
      <c r="U10" s="1272"/>
      <c r="V10" s="1272"/>
      <c r="W10" s="1272"/>
      <c r="X10" s="1272"/>
      <c r="Y10" s="1272"/>
      <c r="Z10" s="1272"/>
      <c r="AA10" s="1272"/>
      <c r="AB10" s="1272"/>
      <c r="AC10" s="1272"/>
      <c r="AD10" s="1272"/>
      <c r="AE10" s="1272"/>
      <c r="AF10" s="1272"/>
      <c r="AG10" s="1272"/>
      <c r="AH10" s="1272"/>
      <c r="AI10" s="1272"/>
      <c r="AJ10" s="1272"/>
      <c r="AK10" s="1272"/>
      <c r="AL10" s="1272"/>
      <c r="AM10" s="1272"/>
      <c r="AN10" s="1272"/>
      <c r="AO10" s="1272"/>
      <c r="AP10" s="1272"/>
      <c r="AQ10" s="1272"/>
      <c r="AR10" s="1272"/>
      <c r="AS10" s="1272"/>
      <c r="AT10" s="1272"/>
      <c r="AU10" s="1272"/>
      <c r="AV10" s="1272"/>
      <c r="AW10" s="1272"/>
      <c r="AX10" s="1272"/>
      <c r="AY10" s="1272"/>
      <c r="AZ10" s="1272"/>
      <c r="BA10" s="1272"/>
      <c r="BB10" s="1272"/>
      <c r="BC10" s="1272"/>
      <c r="BD10" s="1272"/>
      <c r="BE10" s="1272"/>
      <c r="BF10" s="1272"/>
      <c r="BG10" s="1272"/>
      <c r="BH10" s="1272"/>
      <c r="BI10" s="1272"/>
      <c r="BJ10" s="1272"/>
      <c r="BK10" s="1272"/>
      <c r="BL10" s="1272"/>
      <c r="BM10" s="1272"/>
      <c r="BN10" s="1272"/>
      <c r="BO10" s="1272"/>
      <c r="BP10" s="1272"/>
      <c r="BQ10" s="1272"/>
      <c r="BR10" s="1272"/>
      <c r="BS10" s="1272"/>
      <c r="BT10" s="1272"/>
      <c r="BU10" s="1272"/>
      <c r="BV10" s="1272"/>
      <c r="BW10" s="1272"/>
      <c r="BX10" s="1272"/>
      <c r="BY10" s="1272"/>
      <c r="BZ10" s="1272"/>
      <c r="CA10" s="1272"/>
      <c r="CB10" s="1272"/>
      <c r="CC10" s="1272"/>
      <c r="CD10" s="1272"/>
      <c r="CE10" s="1272"/>
      <c r="CF10" s="1272"/>
      <c r="CG10" s="1272"/>
      <c r="CH10" s="1272"/>
      <c r="CI10" s="1272"/>
      <c r="CJ10" s="1272"/>
      <c r="CK10" s="1272"/>
      <c r="CL10" s="1272"/>
      <c r="CM10" s="1272"/>
      <c r="CN10" s="1272"/>
      <c r="CO10" s="1272"/>
      <c r="CP10" s="1272"/>
      <c r="CQ10" s="1272"/>
      <c r="CR10" s="1272"/>
      <c r="CS10" s="1272"/>
      <c r="CT10" s="1272"/>
      <c r="CU10" s="1272"/>
      <c r="CV10" s="1272"/>
      <c r="CW10" s="1272"/>
      <c r="CX10" s="1272"/>
      <c r="CY10" s="1272"/>
      <c r="CZ10" s="1272"/>
      <c r="DA10" s="1272"/>
      <c r="DB10" s="1272"/>
      <c r="DC10" s="1272"/>
      <c r="DD10" s="1272"/>
      <c r="DE10" s="1272"/>
      <c r="DF10" s="289"/>
      <c r="DG10" s="289"/>
      <c r="DH10" s="289"/>
      <c r="DI10" s="289"/>
      <c r="DJ10" s="289"/>
      <c r="DK10" s="289"/>
      <c r="DL10" s="289"/>
      <c r="DM10" s="289"/>
      <c r="DN10" s="289"/>
      <c r="DO10" s="289"/>
      <c r="DP10" s="289"/>
      <c r="DQ10" s="289"/>
      <c r="DR10" s="289"/>
      <c r="DS10" s="289"/>
      <c r="DT10" s="289"/>
      <c r="DU10" s="289"/>
      <c r="DV10" s="289"/>
      <c r="DW10" s="289"/>
      <c r="EM10" s="288" t="s">
        <v>584</v>
      </c>
    </row>
    <row r="11" spans="1:143" s="288" customFormat="1" x14ac:dyDescent="0.15">
      <c r="A11" s="1272"/>
      <c r="B11" s="1272"/>
      <c r="C11" s="1272"/>
      <c r="D11" s="1272"/>
      <c r="E11" s="1272"/>
      <c r="F11" s="1272"/>
      <c r="G11" s="1272"/>
      <c r="H11" s="1272"/>
      <c r="I11" s="1272"/>
      <c r="J11" s="1272"/>
      <c r="K11" s="1272"/>
      <c r="L11" s="1272"/>
      <c r="M11" s="1272"/>
      <c r="N11" s="1272"/>
      <c r="O11" s="1272"/>
      <c r="P11" s="1272"/>
      <c r="Q11" s="1272"/>
      <c r="R11" s="1272"/>
      <c r="S11" s="1272"/>
      <c r="T11" s="1272"/>
      <c r="U11" s="1272"/>
      <c r="V11" s="1272"/>
      <c r="W11" s="1272"/>
      <c r="X11" s="1272"/>
      <c r="Y11" s="1272"/>
      <c r="Z11" s="1272"/>
      <c r="AA11" s="1272"/>
      <c r="AB11" s="1272"/>
      <c r="AC11" s="1272"/>
      <c r="AD11" s="1272"/>
      <c r="AE11" s="1272"/>
      <c r="AF11" s="1272"/>
      <c r="AG11" s="1272"/>
      <c r="AH11" s="1272"/>
      <c r="AI11" s="1272"/>
      <c r="AJ11" s="1272"/>
      <c r="AK11" s="1272"/>
      <c r="AL11" s="1272"/>
      <c r="AM11" s="1272"/>
      <c r="AN11" s="1272"/>
      <c r="AO11" s="1272"/>
      <c r="AP11" s="1272"/>
      <c r="AQ11" s="1272"/>
      <c r="AR11" s="1272"/>
      <c r="AS11" s="1272"/>
      <c r="AT11" s="1272"/>
      <c r="AU11" s="1272"/>
      <c r="AV11" s="1272"/>
      <c r="AW11" s="1272"/>
      <c r="AX11" s="1272"/>
      <c r="AY11" s="1272"/>
      <c r="AZ11" s="1272"/>
      <c r="BA11" s="1272"/>
      <c r="BB11" s="1272"/>
      <c r="BC11" s="1272"/>
      <c r="BD11" s="1272"/>
      <c r="BE11" s="1272"/>
      <c r="BF11" s="1272"/>
      <c r="BG11" s="1272"/>
      <c r="BH11" s="1272"/>
      <c r="BI11" s="1272"/>
      <c r="BJ11" s="1272"/>
      <c r="BK11" s="1272"/>
      <c r="BL11" s="1272"/>
      <c r="BM11" s="1272"/>
      <c r="BN11" s="1272"/>
      <c r="BO11" s="1272"/>
      <c r="BP11" s="1272"/>
      <c r="BQ11" s="1272"/>
      <c r="BR11" s="1272"/>
      <c r="BS11" s="1272"/>
      <c r="BT11" s="1272"/>
      <c r="BU11" s="1272"/>
      <c r="BV11" s="1272"/>
      <c r="BW11" s="1272"/>
      <c r="BX11" s="1272"/>
      <c r="BY11" s="1272"/>
      <c r="BZ11" s="1272"/>
      <c r="CA11" s="1272"/>
      <c r="CB11" s="1272"/>
      <c r="CC11" s="1272"/>
      <c r="CD11" s="1272"/>
      <c r="CE11" s="1272"/>
      <c r="CF11" s="1272"/>
      <c r="CG11" s="1272"/>
      <c r="CH11" s="1272"/>
      <c r="CI11" s="1272"/>
      <c r="CJ11" s="1272"/>
      <c r="CK11" s="1272"/>
      <c r="CL11" s="1272"/>
      <c r="CM11" s="1272"/>
      <c r="CN11" s="1272"/>
      <c r="CO11" s="1272"/>
      <c r="CP11" s="1272"/>
      <c r="CQ11" s="1272"/>
      <c r="CR11" s="1272"/>
      <c r="CS11" s="1272"/>
      <c r="CT11" s="1272"/>
      <c r="CU11" s="1272"/>
      <c r="CV11" s="1272"/>
      <c r="CW11" s="1272"/>
      <c r="CX11" s="1272"/>
      <c r="CY11" s="1272"/>
      <c r="CZ11" s="1272"/>
      <c r="DA11" s="1272"/>
      <c r="DB11" s="1272"/>
      <c r="DC11" s="1272"/>
      <c r="DD11" s="1272"/>
      <c r="DE11" s="1272"/>
      <c r="DF11" s="289"/>
      <c r="DG11" s="289"/>
      <c r="DH11" s="289"/>
      <c r="DI11" s="289"/>
      <c r="DJ11" s="289"/>
      <c r="DK11" s="289"/>
      <c r="DL11" s="289"/>
      <c r="DM11" s="289"/>
      <c r="DN11" s="289"/>
      <c r="DO11" s="289"/>
      <c r="DP11" s="289"/>
      <c r="DQ11" s="289"/>
      <c r="DR11" s="289"/>
      <c r="DS11" s="289"/>
      <c r="DT11" s="289"/>
      <c r="DU11" s="289"/>
      <c r="DV11" s="289"/>
      <c r="DW11" s="289"/>
    </row>
    <row r="12" spans="1:143" s="288" customFormat="1" x14ac:dyDescent="0.15">
      <c r="A12" s="1272"/>
      <c r="B12" s="1272"/>
      <c r="C12" s="1272"/>
      <c r="D12" s="1272"/>
      <c r="E12" s="1272"/>
      <c r="F12" s="1272"/>
      <c r="G12" s="1272"/>
      <c r="H12" s="1272"/>
      <c r="I12" s="1272"/>
      <c r="J12" s="1272"/>
      <c r="K12" s="1272"/>
      <c r="L12" s="1272"/>
      <c r="M12" s="1272"/>
      <c r="N12" s="1272"/>
      <c r="O12" s="1272"/>
      <c r="P12" s="1272"/>
      <c r="Q12" s="1272"/>
      <c r="R12" s="1272"/>
      <c r="S12" s="1272"/>
      <c r="T12" s="1272"/>
      <c r="U12" s="1272"/>
      <c r="V12" s="1272"/>
      <c r="W12" s="1272"/>
      <c r="X12" s="1272"/>
      <c r="Y12" s="1272"/>
      <c r="Z12" s="1272"/>
      <c r="AA12" s="1272"/>
      <c r="AB12" s="1272"/>
      <c r="AC12" s="1272"/>
      <c r="AD12" s="1272"/>
      <c r="AE12" s="1272"/>
      <c r="AF12" s="1272"/>
      <c r="AG12" s="1272"/>
      <c r="AH12" s="1272"/>
      <c r="AI12" s="1272"/>
      <c r="AJ12" s="1272"/>
      <c r="AK12" s="1272"/>
      <c r="AL12" s="1272"/>
      <c r="AM12" s="1272"/>
      <c r="AN12" s="1272"/>
      <c r="AO12" s="1272"/>
      <c r="AP12" s="1272"/>
      <c r="AQ12" s="1272"/>
      <c r="AR12" s="1272"/>
      <c r="AS12" s="1272"/>
      <c r="AT12" s="1272"/>
      <c r="AU12" s="1272"/>
      <c r="AV12" s="1272"/>
      <c r="AW12" s="1272"/>
      <c r="AX12" s="1272"/>
      <c r="AY12" s="1272"/>
      <c r="AZ12" s="1272"/>
      <c r="BA12" s="1272"/>
      <c r="BB12" s="1272"/>
      <c r="BC12" s="1272"/>
      <c r="BD12" s="1272"/>
      <c r="BE12" s="1272"/>
      <c r="BF12" s="1272"/>
      <c r="BG12" s="1272"/>
      <c r="BH12" s="1272"/>
      <c r="BI12" s="1272"/>
      <c r="BJ12" s="1272"/>
      <c r="BK12" s="1272"/>
      <c r="BL12" s="1272"/>
      <c r="BM12" s="1272"/>
      <c r="BN12" s="1272"/>
      <c r="BO12" s="1272"/>
      <c r="BP12" s="1272"/>
      <c r="BQ12" s="1272"/>
      <c r="BR12" s="1272"/>
      <c r="BS12" s="1272"/>
      <c r="BT12" s="1272"/>
      <c r="BU12" s="1272"/>
      <c r="BV12" s="1272"/>
      <c r="BW12" s="1272"/>
      <c r="BX12" s="1272"/>
      <c r="BY12" s="1272"/>
      <c r="BZ12" s="1272"/>
      <c r="CA12" s="1272"/>
      <c r="CB12" s="1272"/>
      <c r="CC12" s="1272"/>
      <c r="CD12" s="1272"/>
      <c r="CE12" s="1272"/>
      <c r="CF12" s="1272"/>
      <c r="CG12" s="1272"/>
      <c r="CH12" s="1272"/>
      <c r="CI12" s="1272"/>
      <c r="CJ12" s="1272"/>
      <c r="CK12" s="1272"/>
      <c r="CL12" s="1272"/>
      <c r="CM12" s="1272"/>
      <c r="CN12" s="1272"/>
      <c r="CO12" s="1272"/>
      <c r="CP12" s="1272"/>
      <c r="CQ12" s="1272"/>
      <c r="CR12" s="1272"/>
      <c r="CS12" s="1272"/>
      <c r="CT12" s="1272"/>
      <c r="CU12" s="1272"/>
      <c r="CV12" s="1272"/>
      <c r="CW12" s="1272"/>
      <c r="CX12" s="1272"/>
      <c r="CY12" s="1272"/>
      <c r="CZ12" s="1272"/>
      <c r="DA12" s="1272"/>
      <c r="DB12" s="1272"/>
      <c r="DC12" s="1272"/>
      <c r="DD12" s="1272"/>
      <c r="DE12" s="1272"/>
      <c r="DF12" s="289"/>
      <c r="DG12" s="289"/>
      <c r="DH12" s="289"/>
      <c r="DI12" s="289"/>
      <c r="DJ12" s="289"/>
      <c r="DK12" s="289"/>
      <c r="DL12" s="289"/>
      <c r="DM12" s="289"/>
      <c r="DN12" s="289"/>
      <c r="DO12" s="289"/>
      <c r="DP12" s="289"/>
      <c r="DQ12" s="289"/>
      <c r="DR12" s="289"/>
      <c r="DS12" s="289"/>
      <c r="DT12" s="289"/>
      <c r="DU12" s="289"/>
      <c r="DV12" s="289"/>
      <c r="DW12" s="289"/>
      <c r="EM12" s="288" t="s">
        <v>584</v>
      </c>
    </row>
    <row r="13" spans="1:143" s="288" customFormat="1" x14ac:dyDescent="0.15">
      <c r="A13" s="1272"/>
      <c r="B13" s="1272"/>
      <c r="C13" s="1272"/>
      <c r="D13" s="1272"/>
      <c r="E13" s="1272"/>
      <c r="F13" s="1272"/>
      <c r="G13" s="1272"/>
      <c r="H13" s="1272"/>
      <c r="I13" s="1272"/>
      <c r="J13" s="1272"/>
      <c r="K13" s="1272"/>
      <c r="L13" s="1272"/>
      <c r="M13" s="1272"/>
      <c r="N13" s="1272"/>
      <c r="O13" s="1272"/>
      <c r="P13" s="1272"/>
      <c r="Q13" s="1272"/>
      <c r="R13" s="1272"/>
      <c r="S13" s="1272"/>
      <c r="T13" s="1272"/>
      <c r="U13" s="1272"/>
      <c r="V13" s="1272"/>
      <c r="W13" s="1272"/>
      <c r="X13" s="1272"/>
      <c r="Y13" s="1272"/>
      <c r="Z13" s="1272"/>
      <c r="AA13" s="1272"/>
      <c r="AB13" s="1272"/>
      <c r="AC13" s="1272"/>
      <c r="AD13" s="1272"/>
      <c r="AE13" s="1272"/>
      <c r="AF13" s="1272"/>
      <c r="AG13" s="1272"/>
      <c r="AH13" s="1272"/>
      <c r="AI13" s="1272"/>
      <c r="AJ13" s="1272"/>
      <c r="AK13" s="1272"/>
      <c r="AL13" s="1272"/>
      <c r="AM13" s="1272"/>
      <c r="AN13" s="1272"/>
      <c r="AO13" s="1272"/>
      <c r="AP13" s="1272"/>
      <c r="AQ13" s="1272"/>
      <c r="AR13" s="1272"/>
      <c r="AS13" s="1272"/>
      <c r="AT13" s="1272"/>
      <c r="AU13" s="1272"/>
      <c r="AV13" s="1272"/>
      <c r="AW13" s="1272"/>
      <c r="AX13" s="1272"/>
      <c r="AY13" s="1272"/>
      <c r="AZ13" s="1272"/>
      <c r="BA13" s="1272"/>
      <c r="BB13" s="1272"/>
      <c r="BC13" s="1272"/>
      <c r="BD13" s="1272"/>
      <c r="BE13" s="1272"/>
      <c r="BF13" s="1272"/>
      <c r="BG13" s="1272"/>
      <c r="BH13" s="1272"/>
      <c r="BI13" s="1272"/>
      <c r="BJ13" s="1272"/>
      <c r="BK13" s="1272"/>
      <c r="BL13" s="1272"/>
      <c r="BM13" s="1272"/>
      <c r="BN13" s="1272"/>
      <c r="BO13" s="1272"/>
      <c r="BP13" s="1272"/>
      <c r="BQ13" s="1272"/>
      <c r="BR13" s="1272"/>
      <c r="BS13" s="1272"/>
      <c r="BT13" s="1272"/>
      <c r="BU13" s="1272"/>
      <c r="BV13" s="1272"/>
      <c r="BW13" s="1272"/>
      <c r="BX13" s="1272"/>
      <c r="BY13" s="1272"/>
      <c r="BZ13" s="1272"/>
      <c r="CA13" s="1272"/>
      <c r="CB13" s="1272"/>
      <c r="CC13" s="1272"/>
      <c r="CD13" s="1272"/>
      <c r="CE13" s="1272"/>
      <c r="CF13" s="1272"/>
      <c r="CG13" s="1272"/>
      <c r="CH13" s="1272"/>
      <c r="CI13" s="1272"/>
      <c r="CJ13" s="1272"/>
      <c r="CK13" s="1272"/>
      <c r="CL13" s="1272"/>
      <c r="CM13" s="1272"/>
      <c r="CN13" s="1272"/>
      <c r="CO13" s="1272"/>
      <c r="CP13" s="1272"/>
      <c r="CQ13" s="1272"/>
      <c r="CR13" s="1272"/>
      <c r="CS13" s="1272"/>
      <c r="CT13" s="1272"/>
      <c r="CU13" s="1272"/>
      <c r="CV13" s="1272"/>
      <c r="CW13" s="1272"/>
      <c r="CX13" s="1272"/>
      <c r="CY13" s="1272"/>
      <c r="CZ13" s="1272"/>
      <c r="DA13" s="1272"/>
      <c r="DB13" s="1272"/>
      <c r="DC13" s="1272"/>
      <c r="DD13" s="1272"/>
      <c r="DE13" s="1272"/>
      <c r="DF13" s="289"/>
      <c r="DG13" s="289"/>
      <c r="DH13" s="289"/>
      <c r="DI13" s="289"/>
      <c r="DJ13" s="289"/>
      <c r="DK13" s="289"/>
      <c r="DL13" s="289"/>
      <c r="DM13" s="289"/>
      <c r="DN13" s="289"/>
      <c r="DO13" s="289"/>
      <c r="DP13" s="289"/>
      <c r="DQ13" s="289"/>
      <c r="DR13" s="289"/>
      <c r="DS13" s="289"/>
      <c r="DT13" s="289"/>
      <c r="DU13" s="289"/>
      <c r="DV13" s="289"/>
      <c r="DW13" s="289"/>
    </row>
    <row r="14" spans="1:143" s="288" customFormat="1" x14ac:dyDescent="0.15">
      <c r="A14" s="1272"/>
      <c r="B14" s="1272"/>
      <c r="C14" s="1272"/>
      <c r="D14" s="1272"/>
      <c r="E14" s="1272"/>
      <c r="F14" s="1272"/>
      <c r="G14" s="1272"/>
      <c r="H14" s="1272"/>
      <c r="I14" s="1272"/>
      <c r="J14" s="1272"/>
      <c r="K14" s="1272"/>
      <c r="L14" s="1272"/>
      <c r="M14" s="1272"/>
      <c r="N14" s="1272"/>
      <c r="O14" s="1272"/>
      <c r="P14" s="1272"/>
      <c r="Q14" s="1272"/>
      <c r="R14" s="1272"/>
      <c r="S14" s="1272"/>
      <c r="T14" s="1272"/>
      <c r="U14" s="1272"/>
      <c r="V14" s="1272"/>
      <c r="W14" s="1272"/>
      <c r="X14" s="1272"/>
      <c r="Y14" s="1272"/>
      <c r="Z14" s="1272"/>
      <c r="AA14" s="1272"/>
      <c r="AB14" s="1272"/>
      <c r="AC14" s="1272"/>
      <c r="AD14" s="1272"/>
      <c r="AE14" s="1272"/>
      <c r="AF14" s="1272"/>
      <c r="AG14" s="1272"/>
      <c r="AH14" s="1272"/>
      <c r="AI14" s="1272"/>
      <c r="AJ14" s="1272"/>
      <c r="AK14" s="1272"/>
      <c r="AL14" s="1272"/>
      <c r="AM14" s="1272"/>
      <c r="AN14" s="1272"/>
      <c r="AO14" s="1272"/>
      <c r="AP14" s="1272"/>
      <c r="AQ14" s="1272"/>
      <c r="AR14" s="1272"/>
      <c r="AS14" s="1272"/>
      <c r="AT14" s="1272"/>
      <c r="AU14" s="1272"/>
      <c r="AV14" s="1272"/>
      <c r="AW14" s="1272"/>
      <c r="AX14" s="1272"/>
      <c r="AY14" s="1272"/>
      <c r="AZ14" s="1272"/>
      <c r="BA14" s="1272"/>
      <c r="BB14" s="1272"/>
      <c r="BC14" s="1272"/>
      <c r="BD14" s="1272"/>
      <c r="BE14" s="1272"/>
      <c r="BF14" s="1272"/>
      <c r="BG14" s="1272"/>
      <c r="BH14" s="1272"/>
      <c r="BI14" s="1272"/>
      <c r="BJ14" s="1272"/>
      <c r="BK14" s="1272"/>
      <c r="BL14" s="1272"/>
      <c r="BM14" s="1272"/>
      <c r="BN14" s="1272"/>
      <c r="BO14" s="1272"/>
      <c r="BP14" s="1272"/>
      <c r="BQ14" s="1272"/>
      <c r="BR14" s="1272"/>
      <c r="BS14" s="1272"/>
      <c r="BT14" s="1272"/>
      <c r="BU14" s="1272"/>
      <c r="BV14" s="1272"/>
      <c r="BW14" s="1272"/>
      <c r="BX14" s="1272"/>
      <c r="BY14" s="1272"/>
      <c r="BZ14" s="1272"/>
      <c r="CA14" s="1272"/>
      <c r="CB14" s="1272"/>
      <c r="CC14" s="1272"/>
      <c r="CD14" s="1272"/>
      <c r="CE14" s="1272"/>
      <c r="CF14" s="1272"/>
      <c r="CG14" s="1272"/>
      <c r="CH14" s="1272"/>
      <c r="CI14" s="1272"/>
      <c r="CJ14" s="1272"/>
      <c r="CK14" s="1272"/>
      <c r="CL14" s="1272"/>
      <c r="CM14" s="1272"/>
      <c r="CN14" s="1272"/>
      <c r="CO14" s="1272"/>
      <c r="CP14" s="1272"/>
      <c r="CQ14" s="1272"/>
      <c r="CR14" s="1272"/>
      <c r="CS14" s="1272"/>
      <c r="CT14" s="1272"/>
      <c r="CU14" s="1272"/>
      <c r="CV14" s="1272"/>
      <c r="CW14" s="1272"/>
      <c r="CX14" s="1272"/>
      <c r="CY14" s="1272"/>
      <c r="CZ14" s="1272"/>
      <c r="DA14" s="1272"/>
      <c r="DB14" s="1272"/>
      <c r="DC14" s="1272"/>
      <c r="DD14" s="1272"/>
      <c r="DE14" s="1272"/>
      <c r="DF14" s="289"/>
      <c r="DG14" s="289"/>
      <c r="DH14" s="289"/>
      <c r="DI14" s="289"/>
      <c r="DJ14" s="289"/>
      <c r="DK14" s="289"/>
      <c r="DL14" s="289"/>
      <c r="DM14" s="289"/>
      <c r="DN14" s="289"/>
      <c r="DO14" s="289"/>
      <c r="DP14" s="289"/>
      <c r="DQ14" s="289"/>
      <c r="DR14" s="289"/>
      <c r="DS14" s="289"/>
      <c r="DT14" s="289"/>
      <c r="DU14" s="289"/>
      <c r="DV14" s="289"/>
      <c r="DW14" s="289"/>
    </row>
    <row r="15" spans="1:143" s="288" customFormat="1" x14ac:dyDescent="0.15">
      <c r="A15" s="1271"/>
      <c r="B15" s="1272"/>
      <c r="C15" s="1272"/>
      <c r="D15" s="1272"/>
      <c r="E15" s="1272"/>
      <c r="F15" s="1272"/>
      <c r="G15" s="1272"/>
      <c r="H15" s="1272"/>
      <c r="I15" s="1272"/>
      <c r="J15" s="1272"/>
      <c r="K15" s="1272"/>
      <c r="L15" s="1272"/>
      <c r="M15" s="1272"/>
      <c r="N15" s="1272"/>
      <c r="O15" s="1272"/>
      <c r="P15" s="1272"/>
      <c r="Q15" s="1272"/>
      <c r="R15" s="1272"/>
      <c r="S15" s="1272"/>
      <c r="T15" s="1272"/>
      <c r="U15" s="1272"/>
      <c r="V15" s="1272"/>
      <c r="W15" s="1272"/>
      <c r="X15" s="1272"/>
      <c r="Y15" s="1272"/>
      <c r="Z15" s="1272"/>
      <c r="AA15" s="1272"/>
      <c r="AB15" s="1272"/>
      <c r="AC15" s="1272"/>
      <c r="AD15" s="1272"/>
      <c r="AE15" s="1272"/>
      <c r="AF15" s="1272"/>
      <c r="AG15" s="1272"/>
      <c r="AH15" s="1272"/>
      <c r="AI15" s="1272"/>
      <c r="AJ15" s="1272"/>
      <c r="AK15" s="1272"/>
      <c r="AL15" s="1272"/>
      <c r="AM15" s="1272"/>
      <c r="AN15" s="1272"/>
      <c r="AO15" s="1272"/>
      <c r="AP15" s="1272"/>
      <c r="AQ15" s="1272"/>
      <c r="AR15" s="1272"/>
      <c r="AS15" s="1272"/>
      <c r="AT15" s="1272"/>
      <c r="AU15" s="1272"/>
      <c r="AV15" s="1272"/>
      <c r="AW15" s="1272"/>
      <c r="AX15" s="1272"/>
      <c r="AY15" s="1272"/>
      <c r="AZ15" s="1272"/>
      <c r="BA15" s="1272"/>
      <c r="BB15" s="1272"/>
      <c r="BC15" s="1272"/>
      <c r="BD15" s="1272"/>
      <c r="BE15" s="1272"/>
      <c r="BF15" s="1272"/>
      <c r="BG15" s="1272"/>
      <c r="BH15" s="1272"/>
      <c r="BI15" s="1272"/>
      <c r="BJ15" s="1272"/>
      <c r="BK15" s="1272"/>
      <c r="BL15" s="1272"/>
      <c r="BM15" s="1272"/>
      <c r="BN15" s="1272"/>
      <c r="BO15" s="1272"/>
      <c r="BP15" s="1272"/>
      <c r="BQ15" s="1272"/>
      <c r="BR15" s="1272"/>
      <c r="BS15" s="1272"/>
      <c r="BT15" s="1272"/>
      <c r="BU15" s="1272"/>
      <c r="BV15" s="1272"/>
      <c r="BW15" s="1272"/>
      <c r="BX15" s="1272"/>
      <c r="BY15" s="1272"/>
      <c r="BZ15" s="1272"/>
      <c r="CA15" s="1272"/>
      <c r="CB15" s="1272"/>
      <c r="CC15" s="1272"/>
      <c r="CD15" s="1272"/>
      <c r="CE15" s="1272"/>
      <c r="CF15" s="1272"/>
      <c r="CG15" s="1272"/>
      <c r="CH15" s="1272"/>
      <c r="CI15" s="1272"/>
      <c r="CJ15" s="1272"/>
      <c r="CK15" s="1272"/>
      <c r="CL15" s="1272"/>
      <c r="CM15" s="1272"/>
      <c r="CN15" s="1272"/>
      <c r="CO15" s="1272"/>
      <c r="CP15" s="1272"/>
      <c r="CQ15" s="1272"/>
      <c r="CR15" s="1272"/>
      <c r="CS15" s="1272"/>
      <c r="CT15" s="1272"/>
      <c r="CU15" s="1272"/>
      <c r="CV15" s="1272"/>
      <c r="CW15" s="1272"/>
      <c r="CX15" s="1272"/>
      <c r="CY15" s="1272"/>
      <c r="CZ15" s="1272"/>
      <c r="DA15" s="1272"/>
      <c r="DB15" s="1272"/>
      <c r="DC15" s="1272"/>
      <c r="DD15" s="1272"/>
      <c r="DE15" s="1272"/>
      <c r="DF15" s="289"/>
      <c r="DG15" s="289"/>
      <c r="DH15" s="289"/>
      <c r="DI15" s="289"/>
      <c r="DJ15" s="289"/>
      <c r="DK15" s="289"/>
      <c r="DL15" s="289"/>
      <c r="DM15" s="289"/>
      <c r="DN15" s="289"/>
      <c r="DO15" s="289"/>
      <c r="DP15" s="289"/>
      <c r="DQ15" s="289"/>
      <c r="DR15" s="289"/>
      <c r="DS15" s="289"/>
      <c r="DT15" s="289"/>
      <c r="DU15" s="289"/>
      <c r="DV15" s="289"/>
      <c r="DW15" s="289"/>
    </row>
    <row r="16" spans="1:143" s="288" customFormat="1" x14ac:dyDescent="0.15">
      <c r="A16" s="1271"/>
      <c r="B16" s="1272"/>
      <c r="C16" s="1272"/>
      <c r="D16" s="1272"/>
      <c r="E16" s="1272"/>
      <c r="F16" s="1272"/>
      <c r="G16" s="1272"/>
      <c r="H16" s="1272"/>
      <c r="I16" s="1272"/>
      <c r="J16" s="1272"/>
      <c r="K16" s="1272"/>
      <c r="L16" s="1272"/>
      <c r="M16" s="1272"/>
      <c r="N16" s="1272"/>
      <c r="O16" s="1272"/>
      <c r="P16" s="1272"/>
      <c r="Q16" s="1272"/>
      <c r="R16" s="1272"/>
      <c r="S16" s="1272"/>
      <c r="T16" s="1272"/>
      <c r="U16" s="1272"/>
      <c r="V16" s="1272"/>
      <c r="W16" s="1272"/>
      <c r="X16" s="1272"/>
      <c r="Y16" s="1272"/>
      <c r="Z16" s="1272"/>
      <c r="AA16" s="1272"/>
      <c r="AB16" s="1272"/>
      <c r="AC16" s="1272"/>
      <c r="AD16" s="1272"/>
      <c r="AE16" s="1272"/>
      <c r="AF16" s="1272"/>
      <c r="AG16" s="1272"/>
      <c r="AH16" s="1272"/>
      <c r="AI16" s="1272"/>
      <c r="AJ16" s="1272"/>
      <c r="AK16" s="1272"/>
      <c r="AL16" s="1272"/>
      <c r="AM16" s="1272"/>
      <c r="AN16" s="1272"/>
      <c r="AO16" s="1272"/>
      <c r="AP16" s="1272"/>
      <c r="AQ16" s="1272"/>
      <c r="AR16" s="1272"/>
      <c r="AS16" s="1272"/>
      <c r="AT16" s="1272"/>
      <c r="AU16" s="1272"/>
      <c r="AV16" s="1272"/>
      <c r="AW16" s="1272"/>
      <c r="AX16" s="1272"/>
      <c r="AY16" s="1272"/>
      <c r="AZ16" s="1272"/>
      <c r="BA16" s="1272"/>
      <c r="BB16" s="1272"/>
      <c r="BC16" s="1272"/>
      <c r="BD16" s="1272"/>
      <c r="BE16" s="1272"/>
      <c r="BF16" s="1272"/>
      <c r="BG16" s="1272"/>
      <c r="BH16" s="1272"/>
      <c r="BI16" s="1272"/>
      <c r="BJ16" s="1272"/>
      <c r="BK16" s="1272"/>
      <c r="BL16" s="1272"/>
      <c r="BM16" s="1272"/>
      <c r="BN16" s="1272"/>
      <c r="BO16" s="1272"/>
      <c r="BP16" s="1272"/>
      <c r="BQ16" s="1272"/>
      <c r="BR16" s="1272"/>
      <c r="BS16" s="1272"/>
      <c r="BT16" s="1272"/>
      <c r="BU16" s="1272"/>
      <c r="BV16" s="1272"/>
      <c r="BW16" s="1272"/>
      <c r="BX16" s="1272"/>
      <c r="BY16" s="1272"/>
      <c r="BZ16" s="1272"/>
      <c r="CA16" s="1272"/>
      <c r="CB16" s="1272"/>
      <c r="CC16" s="1272"/>
      <c r="CD16" s="1272"/>
      <c r="CE16" s="1272"/>
      <c r="CF16" s="1272"/>
      <c r="CG16" s="1272"/>
      <c r="CH16" s="1272"/>
      <c r="CI16" s="1272"/>
      <c r="CJ16" s="1272"/>
      <c r="CK16" s="1272"/>
      <c r="CL16" s="1272"/>
      <c r="CM16" s="1272"/>
      <c r="CN16" s="1272"/>
      <c r="CO16" s="1272"/>
      <c r="CP16" s="1272"/>
      <c r="CQ16" s="1272"/>
      <c r="CR16" s="1272"/>
      <c r="CS16" s="1272"/>
      <c r="CT16" s="1272"/>
      <c r="CU16" s="1272"/>
      <c r="CV16" s="1272"/>
      <c r="CW16" s="1272"/>
      <c r="CX16" s="1272"/>
      <c r="CY16" s="1272"/>
      <c r="CZ16" s="1272"/>
      <c r="DA16" s="1272"/>
      <c r="DB16" s="1272"/>
      <c r="DC16" s="1272"/>
      <c r="DD16" s="1272"/>
      <c r="DE16" s="1272"/>
      <c r="DF16" s="289"/>
      <c r="DG16" s="289"/>
      <c r="DH16" s="289"/>
      <c r="DI16" s="289"/>
      <c r="DJ16" s="289"/>
      <c r="DK16" s="289"/>
      <c r="DL16" s="289"/>
      <c r="DM16" s="289"/>
      <c r="DN16" s="289"/>
      <c r="DO16" s="289"/>
      <c r="DP16" s="289"/>
      <c r="DQ16" s="289"/>
      <c r="DR16" s="289"/>
      <c r="DS16" s="289"/>
      <c r="DT16" s="289"/>
      <c r="DU16" s="289"/>
      <c r="DV16" s="289"/>
      <c r="DW16" s="289"/>
    </row>
    <row r="17" spans="1:351" s="288" customFormat="1" x14ac:dyDescent="0.15">
      <c r="A17" s="1271"/>
      <c r="B17" s="1272"/>
      <c r="C17" s="1272"/>
      <c r="D17" s="1272"/>
      <c r="E17" s="1272"/>
      <c r="F17" s="1272"/>
      <c r="G17" s="1272"/>
      <c r="H17" s="1272"/>
      <c r="I17" s="1272"/>
      <c r="J17" s="1272"/>
      <c r="K17" s="1272"/>
      <c r="L17" s="1272"/>
      <c r="M17" s="1272"/>
      <c r="N17" s="1272"/>
      <c r="O17" s="1272"/>
      <c r="P17" s="1272"/>
      <c r="Q17" s="1272"/>
      <c r="R17" s="1272"/>
      <c r="S17" s="1272"/>
      <c r="T17" s="1272"/>
      <c r="U17" s="1272"/>
      <c r="V17" s="1272"/>
      <c r="W17" s="1272"/>
      <c r="X17" s="1272"/>
      <c r="Y17" s="1272"/>
      <c r="Z17" s="1272"/>
      <c r="AA17" s="1272"/>
      <c r="AB17" s="1272"/>
      <c r="AC17" s="1272"/>
      <c r="AD17" s="1272"/>
      <c r="AE17" s="1272"/>
      <c r="AF17" s="1272"/>
      <c r="AG17" s="1272"/>
      <c r="AH17" s="1272"/>
      <c r="AI17" s="1272"/>
      <c r="AJ17" s="1272"/>
      <c r="AK17" s="1272"/>
      <c r="AL17" s="1272"/>
      <c r="AM17" s="1272"/>
      <c r="AN17" s="1272"/>
      <c r="AO17" s="1272"/>
      <c r="AP17" s="1272"/>
      <c r="AQ17" s="1272"/>
      <c r="AR17" s="1272"/>
      <c r="AS17" s="1272"/>
      <c r="AT17" s="1272"/>
      <c r="AU17" s="1272"/>
      <c r="AV17" s="1272"/>
      <c r="AW17" s="1272"/>
      <c r="AX17" s="1272"/>
      <c r="AY17" s="1272"/>
      <c r="AZ17" s="1272"/>
      <c r="BA17" s="1272"/>
      <c r="BB17" s="1272"/>
      <c r="BC17" s="1272"/>
      <c r="BD17" s="1272"/>
      <c r="BE17" s="1272"/>
      <c r="BF17" s="1272"/>
      <c r="BG17" s="1272"/>
      <c r="BH17" s="1272"/>
      <c r="BI17" s="1272"/>
      <c r="BJ17" s="1272"/>
      <c r="BK17" s="1272"/>
      <c r="BL17" s="1272"/>
      <c r="BM17" s="1272"/>
      <c r="BN17" s="1272"/>
      <c r="BO17" s="1272"/>
      <c r="BP17" s="1272"/>
      <c r="BQ17" s="1272"/>
      <c r="BR17" s="1272"/>
      <c r="BS17" s="1272"/>
      <c r="BT17" s="1272"/>
      <c r="BU17" s="1272"/>
      <c r="BV17" s="1272"/>
      <c r="BW17" s="1272"/>
      <c r="BX17" s="1272"/>
      <c r="BY17" s="1272"/>
      <c r="BZ17" s="1272"/>
      <c r="CA17" s="1272"/>
      <c r="CB17" s="1272"/>
      <c r="CC17" s="1272"/>
      <c r="CD17" s="1272"/>
      <c r="CE17" s="1272"/>
      <c r="CF17" s="1272"/>
      <c r="CG17" s="1272"/>
      <c r="CH17" s="1272"/>
      <c r="CI17" s="1272"/>
      <c r="CJ17" s="1272"/>
      <c r="CK17" s="1272"/>
      <c r="CL17" s="1272"/>
      <c r="CM17" s="1272"/>
      <c r="CN17" s="1272"/>
      <c r="CO17" s="1272"/>
      <c r="CP17" s="1272"/>
      <c r="CQ17" s="1272"/>
      <c r="CR17" s="1272"/>
      <c r="CS17" s="1272"/>
      <c r="CT17" s="1272"/>
      <c r="CU17" s="1272"/>
      <c r="CV17" s="1272"/>
      <c r="CW17" s="1272"/>
      <c r="CX17" s="1272"/>
      <c r="CY17" s="1272"/>
      <c r="CZ17" s="1272"/>
      <c r="DA17" s="1272"/>
      <c r="DB17" s="1272"/>
      <c r="DC17" s="1272"/>
      <c r="DD17" s="1272"/>
      <c r="DE17" s="1272"/>
      <c r="DF17" s="289"/>
      <c r="DG17" s="289"/>
      <c r="DH17" s="289"/>
      <c r="DI17" s="289"/>
      <c r="DJ17" s="289"/>
      <c r="DK17" s="289"/>
      <c r="DL17" s="289"/>
      <c r="DM17" s="289"/>
      <c r="DN17" s="289"/>
      <c r="DO17" s="289"/>
      <c r="DP17" s="289"/>
      <c r="DQ17" s="289"/>
      <c r="DR17" s="289"/>
      <c r="DS17" s="289"/>
      <c r="DT17" s="289"/>
      <c r="DU17" s="289"/>
      <c r="DV17" s="289"/>
      <c r="DW17" s="289"/>
    </row>
    <row r="18" spans="1:351" s="288" customFormat="1" x14ac:dyDescent="0.15">
      <c r="A18" s="1271"/>
      <c r="B18" s="1272"/>
      <c r="C18" s="1272"/>
      <c r="D18" s="1272"/>
      <c r="E18" s="1272"/>
      <c r="F18" s="1272"/>
      <c r="G18" s="1272"/>
      <c r="H18" s="1272"/>
      <c r="I18" s="1272"/>
      <c r="J18" s="1272"/>
      <c r="K18" s="1272"/>
      <c r="L18" s="1272"/>
      <c r="M18" s="1272"/>
      <c r="N18" s="1272"/>
      <c r="O18" s="1272"/>
      <c r="P18" s="1272"/>
      <c r="Q18" s="1272"/>
      <c r="R18" s="1272"/>
      <c r="S18" s="1272"/>
      <c r="T18" s="1272"/>
      <c r="U18" s="1272"/>
      <c r="V18" s="1272"/>
      <c r="W18" s="1272"/>
      <c r="X18" s="1272"/>
      <c r="Y18" s="1272"/>
      <c r="Z18" s="1272"/>
      <c r="AA18" s="1272"/>
      <c r="AB18" s="1272"/>
      <c r="AC18" s="1272"/>
      <c r="AD18" s="1272"/>
      <c r="AE18" s="1272"/>
      <c r="AF18" s="1272"/>
      <c r="AG18" s="1272"/>
      <c r="AH18" s="1272"/>
      <c r="AI18" s="1272"/>
      <c r="AJ18" s="1272"/>
      <c r="AK18" s="1272"/>
      <c r="AL18" s="1272"/>
      <c r="AM18" s="1272"/>
      <c r="AN18" s="1272"/>
      <c r="AO18" s="1272"/>
      <c r="AP18" s="1272"/>
      <c r="AQ18" s="1272"/>
      <c r="AR18" s="1272"/>
      <c r="AS18" s="1272"/>
      <c r="AT18" s="1272"/>
      <c r="AU18" s="1272"/>
      <c r="AV18" s="1272"/>
      <c r="AW18" s="1272"/>
      <c r="AX18" s="1272"/>
      <c r="AY18" s="1272"/>
      <c r="AZ18" s="1272"/>
      <c r="BA18" s="1272"/>
      <c r="BB18" s="1272"/>
      <c r="BC18" s="1272"/>
      <c r="BD18" s="1272"/>
      <c r="BE18" s="1272"/>
      <c r="BF18" s="1272"/>
      <c r="BG18" s="1272"/>
      <c r="BH18" s="1272"/>
      <c r="BI18" s="1272"/>
      <c r="BJ18" s="1272"/>
      <c r="BK18" s="1272"/>
      <c r="BL18" s="1272"/>
      <c r="BM18" s="1272"/>
      <c r="BN18" s="1272"/>
      <c r="BO18" s="1272"/>
      <c r="BP18" s="1272"/>
      <c r="BQ18" s="1272"/>
      <c r="BR18" s="1272"/>
      <c r="BS18" s="1272"/>
      <c r="BT18" s="1272"/>
      <c r="BU18" s="1272"/>
      <c r="BV18" s="1272"/>
      <c r="BW18" s="1272"/>
      <c r="BX18" s="1272"/>
      <c r="BY18" s="1272"/>
      <c r="BZ18" s="1272"/>
      <c r="CA18" s="1272"/>
      <c r="CB18" s="1272"/>
      <c r="CC18" s="1272"/>
      <c r="CD18" s="1272"/>
      <c r="CE18" s="1272"/>
      <c r="CF18" s="1272"/>
      <c r="CG18" s="1272"/>
      <c r="CH18" s="1272"/>
      <c r="CI18" s="1272"/>
      <c r="CJ18" s="1272"/>
      <c r="CK18" s="1272"/>
      <c r="CL18" s="1272"/>
      <c r="CM18" s="1272"/>
      <c r="CN18" s="1272"/>
      <c r="CO18" s="1272"/>
      <c r="CP18" s="1272"/>
      <c r="CQ18" s="1272"/>
      <c r="CR18" s="1272"/>
      <c r="CS18" s="1272"/>
      <c r="CT18" s="1272"/>
      <c r="CU18" s="1272"/>
      <c r="CV18" s="1272"/>
      <c r="CW18" s="1272"/>
      <c r="CX18" s="1272"/>
      <c r="CY18" s="1272"/>
      <c r="CZ18" s="1272"/>
      <c r="DA18" s="1272"/>
      <c r="DB18" s="1272"/>
      <c r="DC18" s="1272"/>
      <c r="DD18" s="1272"/>
      <c r="DE18" s="1272"/>
      <c r="DF18" s="289"/>
      <c r="DG18" s="289"/>
      <c r="DH18" s="289"/>
      <c r="DI18" s="289"/>
      <c r="DJ18" s="289"/>
      <c r="DK18" s="289"/>
      <c r="DL18" s="289"/>
      <c r="DM18" s="289"/>
      <c r="DN18" s="289"/>
      <c r="DO18" s="289"/>
      <c r="DP18" s="289"/>
      <c r="DQ18" s="289"/>
      <c r="DR18" s="289"/>
      <c r="DS18" s="289"/>
      <c r="DT18" s="289"/>
      <c r="DU18" s="289"/>
      <c r="DV18" s="289"/>
      <c r="DW18" s="289"/>
    </row>
    <row r="19" spans="1:351" x14ac:dyDescent="0.15">
      <c r="DD19" s="1271"/>
      <c r="DE19" s="1271"/>
    </row>
    <row r="20" spans="1:351" x14ac:dyDescent="0.15">
      <c r="DD20" s="1271"/>
      <c r="DE20" s="1271"/>
    </row>
    <row r="21" spans="1:351" ht="17.25" x14ac:dyDescent="0.15">
      <c r="B21" s="1273"/>
      <c r="C21" s="1274"/>
      <c r="D21" s="1274"/>
      <c r="E21" s="1274"/>
      <c r="F21" s="1274"/>
      <c r="G21" s="1274"/>
      <c r="H21" s="1274"/>
      <c r="I21" s="1274"/>
      <c r="J21" s="1274"/>
      <c r="K21" s="1274"/>
      <c r="L21" s="1274"/>
      <c r="M21" s="1274"/>
      <c r="N21" s="1275"/>
      <c r="O21" s="1274"/>
      <c r="P21" s="1274"/>
      <c r="Q21" s="1274"/>
      <c r="R21" s="1274"/>
      <c r="S21" s="1274"/>
      <c r="T21" s="1274"/>
      <c r="U21" s="1274"/>
      <c r="V21" s="1274"/>
      <c r="W21" s="1274"/>
      <c r="X21" s="1274"/>
      <c r="Y21" s="1274"/>
      <c r="Z21" s="1274"/>
      <c r="AA21" s="1274"/>
      <c r="AB21" s="1274"/>
      <c r="AC21" s="1274"/>
      <c r="AD21" s="1274"/>
      <c r="AE21" s="1274"/>
      <c r="AF21" s="1274"/>
      <c r="AG21" s="1274"/>
      <c r="AH21" s="1274"/>
      <c r="AI21" s="1274"/>
      <c r="AJ21" s="1274"/>
      <c r="AK21" s="1274"/>
      <c r="AL21" s="1274"/>
      <c r="AM21" s="1274"/>
      <c r="AN21" s="1274"/>
      <c r="AO21" s="1274"/>
      <c r="AP21" s="1274"/>
      <c r="AQ21" s="1274"/>
      <c r="AR21" s="1274"/>
      <c r="AS21" s="1274"/>
      <c r="AT21" s="1275"/>
      <c r="AU21" s="1274"/>
      <c r="AV21" s="1274"/>
      <c r="AW21" s="1274"/>
      <c r="AX21" s="1274"/>
      <c r="AY21" s="1274"/>
      <c r="AZ21" s="1274"/>
      <c r="BA21" s="1274"/>
      <c r="BB21" s="1274"/>
      <c r="BC21" s="1274"/>
      <c r="BD21" s="1274"/>
      <c r="BE21" s="1274"/>
      <c r="BF21" s="1275"/>
      <c r="BG21" s="1274"/>
      <c r="BH21" s="1274"/>
      <c r="BI21" s="1274"/>
      <c r="BJ21" s="1274"/>
      <c r="BK21" s="1274"/>
      <c r="BL21" s="1274"/>
      <c r="BM21" s="1274"/>
      <c r="BN21" s="1274"/>
      <c r="BO21" s="1274"/>
      <c r="BP21" s="1274"/>
      <c r="BQ21" s="1274"/>
      <c r="BR21" s="1275"/>
      <c r="BS21" s="1274"/>
      <c r="BT21" s="1274"/>
      <c r="BU21" s="1274"/>
      <c r="BV21" s="1274"/>
      <c r="BW21" s="1274"/>
      <c r="BX21" s="1274"/>
      <c r="BY21" s="1274"/>
      <c r="BZ21" s="1274"/>
      <c r="CA21" s="1274"/>
      <c r="CB21" s="1274"/>
      <c r="CC21" s="1274"/>
      <c r="CD21" s="1275"/>
      <c r="CE21" s="1274"/>
      <c r="CF21" s="1274"/>
      <c r="CG21" s="1274"/>
      <c r="CH21" s="1274"/>
      <c r="CI21" s="1274"/>
      <c r="CJ21" s="1274"/>
      <c r="CK21" s="1274"/>
      <c r="CL21" s="1274"/>
      <c r="CM21" s="1274"/>
      <c r="CN21" s="1274"/>
      <c r="CO21" s="1274"/>
      <c r="CP21" s="1275"/>
      <c r="CQ21" s="1274"/>
      <c r="CR21" s="1274"/>
      <c r="CS21" s="1274"/>
      <c r="CT21" s="1274"/>
      <c r="CU21" s="1274"/>
      <c r="CV21" s="1274"/>
      <c r="CW21" s="1274"/>
      <c r="CX21" s="1274"/>
      <c r="CY21" s="1274"/>
      <c r="CZ21" s="1274"/>
      <c r="DA21" s="1274"/>
      <c r="DB21" s="1275"/>
      <c r="DC21" s="1274"/>
      <c r="DD21" s="1276"/>
      <c r="DE21" s="1271"/>
      <c r="MM21" s="1277"/>
    </row>
    <row r="22" spans="1:351" ht="17.25" x14ac:dyDescent="0.15">
      <c r="B22" s="1278"/>
      <c r="MM22" s="1277"/>
    </row>
    <row r="23" spans="1:351" x14ac:dyDescent="0.15">
      <c r="B23" s="1278"/>
    </row>
    <row r="24" spans="1:351" x14ac:dyDescent="0.15">
      <c r="B24" s="1278"/>
    </row>
    <row r="25" spans="1:351" x14ac:dyDescent="0.15">
      <c r="B25" s="1278"/>
    </row>
    <row r="26" spans="1:351" x14ac:dyDescent="0.15">
      <c r="B26" s="1278"/>
    </row>
    <row r="27" spans="1:351" x14ac:dyDescent="0.15">
      <c r="B27" s="1278"/>
    </row>
    <row r="28" spans="1:351" x14ac:dyDescent="0.15">
      <c r="B28" s="1278"/>
    </row>
    <row r="29" spans="1:351" x14ac:dyDescent="0.15">
      <c r="B29" s="1278"/>
    </row>
    <row r="30" spans="1:351" x14ac:dyDescent="0.15">
      <c r="B30" s="1278"/>
    </row>
    <row r="31" spans="1:351" x14ac:dyDescent="0.15">
      <c r="B31" s="1278"/>
    </row>
    <row r="32" spans="1:351" x14ac:dyDescent="0.15">
      <c r="B32" s="1278"/>
    </row>
    <row r="33" spans="2:109" x14ac:dyDescent="0.15">
      <c r="B33" s="1278"/>
    </row>
    <row r="34" spans="2:109" x14ac:dyDescent="0.15">
      <c r="B34" s="1278"/>
    </row>
    <row r="35" spans="2:109" x14ac:dyDescent="0.15">
      <c r="B35" s="1278"/>
    </row>
    <row r="36" spans="2:109" x14ac:dyDescent="0.15">
      <c r="B36" s="1278"/>
    </row>
    <row r="37" spans="2:109" x14ac:dyDescent="0.15">
      <c r="B37" s="1278"/>
    </row>
    <row r="38" spans="2:109" x14ac:dyDescent="0.15">
      <c r="B38" s="1278"/>
    </row>
    <row r="39" spans="2:109" x14ac:dyDescent="0.15">
      <c r="B39" s="1280"/>
      <c r="C39" s="1281"/>
      <c r="D39" s="1281"/>
      <c r="E39" s="1281"/>
      <c r="F39" s="1281"/>
      <c r="G39" s="1281"/>
      <c r="H39" s="1281"/>
      <c r="I39" s="1281"/>
      <c r="J39" s="1281"/>
      <c r="K39" s="1281"/>
      <c r="L39" s="1281"/>
      <c r="M39" s="1281"/>
      <c r="N39" s="1281"/>
      <c r="O39" s="1281"/>
      <c r="P39" s="1281"/>
      <c r="Q39" s="1281"/>
      <c r="R39" s="1281"/>
      <c r="S39" s="1281"/>
      <c r="T39" s="1281"/>
      <c r="U39" s="1281"/>
      <c r="V39" s="1281"/>
      <c r="W39" s="1281"/>
      <c r="X39" s="1281"/>
      <c r="Y39" s="1281"/>
      <c r="Z39" s="1281"/>
      <c r="AA39" s="1281"/>
      <c r="AB39" s="1281"/>
      <c r="AC39" s="1281"/>
      <c r="AD39" s="1281"/>
      <c r="AE39" s="1281"/>
      <c r="AF39" s="1281"/>
      <c r="AG39" s="1281"/>
      <c r="AH39" s="1281"/>
      <c r="AI39" s="1281"/>
      <c r="AJ39" s="1281"/>
      <c r="AK39" s="1281"/>
      <c r="AL39" s="1281"/>
      <c r="AM39" s="1281"/>
      <c r="AN39" s="1281"/>
      <c r="AO39" s="1281"/>
      <c r="AP39" s="1281"/>
      <c r="AQ39" s="1281"/>
      <c r="AR39" s="1281"/>
      <c r="AS39" s="1281"/>
      <c r="AT39" s="1281"/>
      <c r="AU39" s="1281"/>
      <c r="AV39" s="1281"/>
      <c r="AW39" s="1281"/>
      <c r="AX39" s="1281"/>
      <c r="AY39" s="1281"/>
      <c r="AZ39" s="1281"/>
      <c r="BA39" s="1281"/>
      <c r="BB39" s="1281"/>
      <c r="BC39" s="1281"/>
      <c r="BD39" s="1281"/>
      <c r="BE39" s="1281"/>
      <c r="BF39" s="1281"/>
      <c r="BG39" s="1281"/>
      <c r="BH39" s="1281"/>
      <c r="BI39" s="1281"/>
      <c r="BJ39" s="1281"/>
      <c r="BK39" s="1281"/>
      <c r="BL39" s="1281"/>
      <c r="BM39" s="1281"/>
      <c r="BN39" s="1281"/>
      <c r="BO39" s="1281"/>
      <c r="BP39" s="1281"/>
      <c r="BQ39" s="1281"/>
      <c r="BR39" s="1281"/>
      <c r="BS39" s="1281"/>
      <c r="BT39" s="1281"/>
      <c r="BU39" s="1281"/>
      <c r="BV39" s="1281"/>
      <c r="BW39" s="1281"/>
      <c r="BX39" s="1281"/>
      <c r="BY39" s="1281"/>
      <c r="BZ39" s="1281"/>
      <c r="CA39" s="1281"/>
      <c r="CB39" s="1281"/>
      <c r="CC39" s="1281"/>
      <c r="CD39" s="1281"/>
      <c r="CE39" s="1281"/>
      <c r="CF39" s="1281"/>
      <c r="CG39" s="1281"/>
      <c r="CH39" s="1281"/>
      <c r="CI39" s="1281"/>
      <c r="CJ39" s="1281"/>
      <c r="CK39" s="1281"/>
      <c r="CL39" s="1281"/>
      <c r="CM39" s="1281"/>
      <c r="CN39" s="1281"/>
      <c r="CO39" s="1281"/>
      <c r="CP39" s="1281"/>
      <c r="CQ39" s="1281"/>
      <c r="CR39" s="1281"/>
      <c r="CS39" s="1281"/>
      <c r="CT39" s="1281"/>
      <c r="CU39" s="1281"/>
      <c r="CV39" s="1281"/>
      <c r="CW39" s="1281"/>
      <c r="CX39" s="1281"/>
      <c r="CY39" s="1281"/>
      <c r="CZ39" s="1281"/>
      <c r="DA39" s="1281"/>
      <c r="DB39" s="1281"/>
      <c r="DC39" s="1281"/>
      <c r="DD39" s="1282"/>
    </row>
    <row r="40" spans="2:109" x14ac:dyDescent="0.15">
      <c r="B40" s="1283"/>
      <c r="DD40" s="1283"/>
      <c r="DE40" s="1271"/>
    </row>
    <row r="41" spans="2:109" ht="17.25" x14ac:dyDescent="0.15">
      <c r="B41" s="1284" t="s">
        <v>585</v>
      </c>
      <c r="C41" s="1274"/>
      <c r="D41" s="1274"/>
      <c r="E41" s="1274"/>
      <c r="F41" s="1274"/>
      <c r="G41" s="1274"/>
      <c r="H41" s="1274"/>
      <c r="I41" s="1274"/>
      <c r="J41" s="1274"/>
      <c r="K41" s="1274"/>
      <c r="L41" s="1274"/>
      <c r="M41" s="1274"/>
      <c r="N41" s="1274"/>
      <c r="O41" s="1274"/>
      <c r="P41" s="1274"/>
      <c r="Q41" s="1274"/>
      <c r="R41" s="1274"/>
      <c r="S41" s="1274"/>
      <c r="T41" s="1274"/>
      <c r="U41" s="1274"/>
      <c r="V41" s="1274"/>
      <c r="W41" s="1274"/>
      <c r="X41" s="1274"/>
      <c r="Y41" s="1274"/>
      <c r="Z41" s="1274"/>
      <c r="AA41" s="1274"/>
      <c r="AB41" s="1274"/>
      <c r="AC41" s="1274"/>
      <c r="AD41" s="1274"/>
      <c r="AE41" s="1274"/>
      <c r="AF41" s="1274"/>
      <c r="AG41" s="1274"/>
      <c r="AH41" s="1274"/>
      <c r="AI41" s="1274"/>
      <c r="AJ41" s="1274"/>
      <c r="AK41" s="1274"/>
      <c r="AL41" s="1274"/>
      <c r="AM41" s="1274"/>
      <c r="AN41" s="1274"/>
      <c r="AO41" s="1274"/>
      <c r="AP41" s="1274"/>
      <c r="AQ41" s="1274"/>
      <c r="AR41" s="1274"/>
      <c r="AS41" s="1274"/>
      <c r="AT41" s="1274"/>
      <c r="AU41" s="1274"/>
      <c r="AV41" s="1274"/>
      <c r="AW41" s="1274"/>
      <c r="AX41" s="1274"/>
      <c r="AY41" s="1274"/>
      <c r="AZ41" s="1274"/>
      <c r="BA41" s="1274"/>
      <c r="BB41" s="1274"/>
      <c r="BC41" s="1274"/>
      <c r="BD41" s="1274"/>
      <c r="BE41" s="1274"/>
      <c r="BF41" s="1274"/>
      <c r="BG41" s="1274"/>
      <c r="BH41" s="1274"/>
      <c r="BI41" s="1274"/>
      <c r="BJ41" s="1274"/>
      <c r="BK41" s="1274"/>
      <c r="BL41" s="1274"/>
      <c r="BM41" s="1274"/>
      <c r="BN41" s="1274"/>
      <c r="BO41" s="1274"/>
      <c r="BP41" s="1274"/>
      <c r="BQ41" s="1274"/>
      <c r="BR41" s="1274"/>
      <c r="BS41" s="1274"/>
      <c r="BT41" s="1274"/>
      <c r="BU41" s="1274"/>
      <c r="BV41" s="1274"/>
      <c r="BW41" s="1274"/>
      <c r="BX41" s="1274"/>
      <c r="BY41" s="1274"/>
      <c r="BZ41" s="1274"/>
      <c r="CA41" s="1274"/>
      <c r="CB41" s="1274"/>
      <c r="CC41" s="1274"/>
      <c r="CD41" s="1274"/>
      <c r="CE41" s="1274"/>
      <c r="CF41" s="1274"/>
      <c r="CG41" s="1274"/>
      <c r="CH41" s="1274"/>
      <c r="CI41" s="1274"/>
      <c r="CJ41" s="1274"/>
      <c r="CK41" s="1274"/>
      <c r="CL41" s="1274"/>
      <c r="CM41" s="1274"/>
      <c r="CN41" s="1274"/>
      <c r="CO41" s="1274"/>
      <c r="CP41" s="1274"/>
      <c r="CQ41" s="1274"/>
      <c r="CR41" s="1274"/>
      <c r="CS41" s="1274"/>
      <c r="CT41" s="1274"/>
      <c r="CU41" s="1274"/>
      <c r="CV41" s="1274"/>
      <c r="CW41" s="1274"/>
      <c r="CX41" s="1274"/>
      <c r="CY41" s="1274"/>
      <c r="CZ41" s="1274"/>
      <c r="DA41" s="1274"/>
      <c r="DB41" s="1274"/>
      <c r="DC41" s="1274"/>
      <c r="DD41" s="1276"/>
    </row>
    <row r="42" spans="2:109" x14ac:dyDescent="0.15">
      <c r="B42" s="1278"/>
      <c r="G42" s="1285"/>
      <c r="I42" s="1286"/>
      <c r="J42" s="1286"/>
      <c r="K42" s="1286"/>
      <c r="AM42" s="1285"/>
      <c r="AN42" s="1285" t="s">
        <v>586</v>
      </c>
      <c r="AP42" s="1286"/>
      <c r="AQ42" s="1286"/>
      <c r="AR42" s="1286"/>
      <c r="AY42" s="1285"/>
      <c r="BA42" s="1286"/>
      <c r="BB42" s="1286"/>
      <c r="BC42" s="1286"/>
      <c r="BK42" s="1285"/>
      <c r="BM42" s="1286"/>
      <c r="BN42" s="1286"/>
      <c r="BO42" s="1286"/>
      <c r="BW42" s="1285"/>
      <c r="BY42" s="1286"/>
      <c r="BZ42" s="1286"/>
      <c r="CA42" s="1286"/>
      <c r="CI42" s="1285"/>
      <c r="CK42" s="1286"/>
      <c r="CL42" s="1286"/>
      <c r="CM42" s="1286"/>
      <c r="CU42" s="1285"/>
      <c r="CW42" s="1286"/>
      <c r="CX42" s="1286"/>
      <c r="CY42" s="1286"/>
    </row>
    <row r="43" spans="2:109" ht="13.5" customHeight="1" x14ac:dyDescent="0.15">
      <c r="B43" s="1278"/>
      <c r="AN43" s="1287" t="s">
        <v>595</v>
      </c>
      <c r="AO43" s="1288"/>
      <c r="AP43" s="1288"/>
      <c r="AQ43" s="1288"/>
      <c r="AR43" s="1288"/>
      <c r="AS43" s="1288"/>
      <c r="AT43" s="1288"/>
      <c r="AU43" s="1288"/>
      <c r="AV43" s="1288"/>
      <c r="AW43" s="1288"/>
      <c r="AX43" s="1288"/>
      <c r="AY43" s="1288"/>
      <c r="AZ43" s="1288"/>
      <c r="BA43" s="1288"/>
      <c r="BB43" s="1288"/>
      <c r="BC43" s="1288"/>
      <c r="BD43" s="1288"/>
      <c r="BE43" s="1288"/>
      <c r="BF43" s="1288"/>
      <c r="BG43" s="1288"/>
      <c r="BH43" s="1288"/>
      <c r="BI43" s="1288"/>
      <c r="BJ43" s="1288"/>
      <c r="BK43" s="1288"/>
      <c r="BL43" s="1288"/>
      <c r="BM43" s="1288"/>
      <c r="BN43" s="1288"/>
      <c r="BO43" s="1288"/>
      <c r="BP43" s="1288"/>
      <c r="BQ43" s="1288"/>
      <c r="BR43" s="1288"/>
      <c r="BS43" s="1288"/>
      <c r="BT43" s="1288"/>
      <c r="BU43" s="1288"/>
      <c r="BV43" s="1288"/>
      <c r="BW43" s="1288"/>
      <c r="BX43" s="1288"/>
      <c r="BY43" s="1288"/>
      <c r="BZ43" s="1288"/>
      <c r="CA43" s="1288"/>
      <c r="CB43" s="1288"/>
      <c r="CC43" s="1288"/>
      <c r="CD43" s="1288"/>
      <c r="CE43" s="1288"/>
      <c r="CF43" s="1288"/>
      <c r="CG43" s="1288"/>
      <c r="CH43" s="1288"/>
      <c r="CI43" s="1288"/>
      <c r="CJ43" s="1288"/>
      <c r="CK43" s="1288"/>
      <c r="CL43" s="1288"/>
      <c r="CM43" s="1288"/>
      <c r="CN43" s="1288"/>
      <c r="CO43" s="1288"/>
      <c r="CP43" s="1288"/>
      <c r="CQ43" s="1288"/>
      <c r="CR43" s="1288"/>
      <c r="CS43" s="1288"/>
      <c r="CT43" s="1288"/>
      <c r="CU43" s="1288"/>
      <c r="CV43" s="1288"/>
      <c r="CW43" s="1288"/>
      <c r="CX43" s="1288"/>
      <c r="CY43" s="1288"/>
      <c r="CZ43" s="1288"/>
      <c r="DA43" s="1288"/>
      <c r="DB43" s="1288"/>
      <c r="DC43" s="1289"/>
    </row>
    <row r="44" spans="2:109" x14ac:dyDescent="0.15">
      <c r="B44" s="1278"/>
      <c r="AN44" s="1290"/>
      <c r="AO44" s="1291"/>
      <c r="AP44" s="1291"/>
      <c r="AQ44" s="1291"/>
      <c r="AR44" s="1291"/>
      <c r="AS44" s="1291"/>
      <c r="AT44" s="1291"/>
      <c r="AU44" s="1291"/>
      <c r="AV44" s="1291"/>
      <c r="AW44" s="1291"/>
      <c r="AX44" s="1291"/>
      <c r="AY44" s="1291"/>
      <c r="AZ44" s="1291"/>
      <c r="BA44" s="1291"/>
      <c r="BB44" s="1291"/>
      <c r="BC44" s="1291"/>
      <c r="BD44" s="1291"/>
      <c r="BE44" s="1291"/>
      <c r="BF44" s="1291"/>
      <c r="BG44" s="1291"/>
      <c r="BH44" s="1291"/>
      <c r="BI44" s="1291"/>
      <c r="BJ44" s="1291"/>
      <c r="BK44" s="1291"/>
      <c r="BL44" s="1291"/>
      <c r="BM44" s="1291"/>
      <c r="BN44" s="1291"/>
      <c r="BO44" s="1291"/>
      <c r="BP44" s="1291"/>
      <c r="BQ44" s="1291"/>
      <c r="BR44" s="1291"/>
      <c r="BS44" s="1291"/>
      <c r="BT44" s="1291"/>
      <c r="BU44" s="1291"/>
      <c r="BV44" s="1291"/>
      <c r="BW44" s="1291"/>
      <c r="BX44" s="1291"/>
      <c r="BY44" s="1291"/>
      <c r="BZ44" s="1291"/>
      <c r="CA44" s="1291"/>
      <c r="CB44" s="1291"/>
      <c r="CC44" s="1291"/>
      <c r="CD44" s="1291"/>
      <c r="CE44" s="1291"/>
      <c r="CF44" s="1291"/>
      <c r="CG44" s="1291"/>
      <c r="CH44" s="1291"/>
      <c r="CI44" s="1291"/>
      <c r="CJ44" s="1291"/>
      <c r="CK44" s="1291"/>
      <c r="CL44" s="1291"/>
      <c r="CM44" s="1291"/>
      <c r="CN44" s="1291"/>
      <c r="CO44" s="1291"/>
      <c r="CP44" s="1291"/>
      <c r="CQ44" s="1291"/>
      <c r="CR44" s="1291"/>
      <c r="CS44" s="1291"/>
      <c r="CT44" s="1291"/>
      <c r="CU44" s="1291"/>
      <c r="CV44" s="1291"/>
      <c r="CW44" s="1291"/>
      <c r="CX44" s="1291"/>
      <c r="CY44" s="1291"/>
      <c r="CZ44" s="1291"/>
      <c r="DA44" s="1291"/>
      <c r="DB44" s="1291"/>
      <c r="DC44" s="1292"/>
    </row>
    <row r="45" spans="2:109" x14ac:dyDescent="0.15">
      <c r="B45" s="1278"/>
      <c r="AN45" s="1290"/>
      <c r="AO45" s="1291"/>
      <c r="AP45" s="1291"/>
      <c r="AQ45" s="1291"/>
      <c r="AR45" s="1291"/>
      <c r="AS45" s="1291"/>
      <c r="AT45" s="1291"/>
      <c r="AU45" s="1291"/>
      <c r="AV45" s="1291"/>
      <c r="AW45" s="1291"/>
      <c r="AX45" s="1291"/>
      <c r="AY45" s="1291"/>
      <c r="AZ45" s="1291"/>
      <c r="BA45" s="1291"/>
      <c r="BB45" s="1291"/>
      <c r="BC45" s="1291"/>
      <c r="BD45" s="1291"/>
      <c r="BE45" s="1291"/>
      <c r="BF45" s="1291"/>
      <c r="BG45" s="1291"/>
      <c r="BH45" s="1291"/>
      <c r="BI45" s="1291"/>
      <c r="BJ45" s="1291"/>
      <c r="BK45" s="1291"/>
      <c r="BL45" s="1291"/>
      <c r="BM45" s="1291"/>
      <c r="BN45" s="1291"/>
      <c r="BO45" s="1291"/>
      <c r="BP45" s="1291"/>
      <c r="BQ45" s="1291"/>
      <c r="BR45" s="1291"/>
      <c r="BS45" s="1291"/>
      <c r="BT45" s="1291"/>
      <c r="BU45" s="1291"/>
      <c r="BV45" s="1291"/>
      <c r="BW45" s="1291"/>
      <c r="BX45" s="1291"/>
      <c r="BY45" s="1291"/>
      <c r="BZ45" s="1291"/>
      <c r="CA45" s="1291"/>
      <c r="CB45" s="1291"/>
      <c r="CC45" s="1291"/>
      <c r="CD45" s="1291"/>
      <c r="CE45" s="1291"/>
      <c r="CF45" s="1291"/>
      <c r="CG45" s="1291"/>
      <c r="CH45" s="1291"/>
      <c r="CI45" s="1291"/>
      <c r="CJ45" s="1291"/>
      <c r="CK45" s="1291"/>
      <c r="CL45" s="1291"/>
      <c r="CM45" s="1291"/>
      <c r="CN45" s="1291"/>
      <c r="CO45" s="1291"/>
      <c r="CP45" s="1291"/>
      <c r="CQ45" s="1291"/>
      <c r="CR45" s="1291"/>
      <c r="CS45" s="1291"/>
      <c r="CT45" s="1291"/>
      <c r="CU45" s="1291"/>
      <c r="CV45" s="1291"/>
      <c r="CW45" s="1291"/>
      <c r="CX45" s="1291"/>
      <c r="CY45" s="1291"/>
      <c r="CZ45" s="1291"/>
      <c r="DA45" s="1291"/>
      <c r="DB45" s="1291"/>
      <c r="DC45" s="1292"/>
    </row>
    <row r="46" spans="2:109" x14ac:dyDescent="0.15">
      <c r="B46" s="1278"/>
      <c r="AN46" s="1290"/>
      <c r="AO46" s="1291"/>
      <c r="AP46" s="1291"/>
      <c r="AQ46" s="1291"/>
      <c r="AR46" s="1291"/>
      <c r="AS46" s="1291"/>
      <c r="AT46" s="1291"/>
      <c r="AU46" s="1291"/>
      <c r="AV46" s="1291"/>
      <c r="AW46" s="1291"/>
      <c r="AX46" s="1291"/>
      <c r="AY46" s="1291"/>
      <c r="AZ46" s="1291"/>
      <c r="BA46" s="1291"/>
      <c r="BB46" s="1291"/>
      <c r="BC46" s="1291"/>
      <c r="BD46" s="1291"/>
      <c r="BE46" s="1291"/>
      <c r="BF46" s="1291"/>
      <c r="BG46" s="1291"/>
      <c r="BH46" s="1291"/>
      <c r="BI46" s="1291"/>
      <c r="BJ46" s="1291"/>
      <c r="BK46" s="1291"/>
      <c r="BL46" s="1291"/>
      <c r="BM46" s="1291"/>
      <c r="BN46" s="1291"/>
      <c r="BO46" s="1291"/>
      <c r="BP46" s="1291"/>
      <c r="BQ46" s="1291"/>
      <c r="BR46" s="1291"/>
      <c r="BS46" s="1291"/>
      <c r="BT46" s="1291"/>
      <c r="BU46" s="1291"/>
      <c r="BV46" s="1291"/>
      <c r="BW46" s="1291"/>
      <c r="BX46" s="1291"/>
      <c r="BY46" s="1291"/>
      <c r="BZ46" s="1291"/>
      <c r="CA46" s="1291"/>
      <c r="CB46" s="1291"/>
      <c r="CC46" s="1291"/>
      <c r="CD46" s="1291"/>
      <c r="CE46" s="1291"/>
      <c r="CF46" s="1291"/>
      <c r="CG46" s="1291"/>
      <c r="CH46" s="1291"/>
      <c r="CI46" s="1291"/>
      <c r="CJ46" s="1291"/>
      <c r="CK46" s="1291"/>
      <c r="CL46" s="1291"/>
      <c r="CM46" s="1291"/>
      <c r="CN46" s="1291"/>
      <c r="CO46" s="1291"/>
      <c r="CP46" s="1291"/>
      <c r="CQ46" s="1291"/>
      <c r="CR46" s="1291"/>
      <c r="CS46" s="1291"/>
      <c r="CT46" s="1291"/>
      <c r="CU46" s="1291"/>
      <c r="CV46" s="1291"/>
      <c r="CW46" s="1291"/>
      <c r="CX46" s="1291"/>
      <c r="CY46" s="1291"/>
      <c r="CZ46" s="1291"/>
      <c r="DA46" s="1291"/>
      <c r="DB46" s="1291"/>
      <c r="DC46" s="1292"/>
    </row>
    <row r="47" spans="2:109" x14ac:dyDescent="0.15">
      <c r="B47" s="1278"/>
      <c r="AN47" s="1293"/>
      <c r="AO47" s="1294"/>
      <c r="AP47" s="1294"/>
      <c r="AQ47" s="1294"/>
      <c r="AR47" s="1294"/>
      <c r="AS47" s="1294"/>
      <c r="AT47" s="1294"/>
      <c r="AU47" s="1294"/>
      <c r="AV47" s="1294"/>
      <c r="AW47" s="1294"/>
      <c r="AX47" s="1294"/>
      <c r="AY47" s="1294"/>
      <c r="AZ47" s="1294"/>
      <c r="BA47" s="1294"/>
      <c r="BB47" s="1294"/>
      <c r="BC47" s="1294"/>
      <c r="BD47" s="1294"/>
      <c r="BE47" s="1294"/>
      <c r="BF47" s="1294"/>
      <c r="BG47" s="1294"/>
      <c r="BH47" s="1294"/>
      <c r="BI47" s="1294"/>
      <c r="BJ47" s="1294"/>
      <c r="BK47" s="1294"/>
      <c r="BL47" s="1294"/>
      <c r="BM47" s="1294"/>
      <c r="BN47" s="1294"/>
      <c r="BO47" s="1294"/>
      <c r="BP47" s="1294"/>
      <c r="BQ47" s="1294"/>
      <c r="BR47" s="1294"/>
      <c r="BS47" s="1294"/>
      <c r="BT47" s="1294"/>
      <c r="BU47" s="1294"/>
      <c r="BV47" s="1294"/>
      <c r="BW47" s="1294"/>
      <c r="BX47" s="1294"/>
      <c r="BY47" s="1294"/>
      <c r="BZ47" s="1294"/>
      <c r="CA47" s="1294"/>
      <c r="CB47" s="1294"/>
      <c r="CC47" s="1294"/>
      <c r="CD47" s="1294"/>
      <c r="CE47" s="1294"/>
      <c r="CF47" s="1294"/>
      <c r="CG47" s="1294"/>
      <c r="CH47" s="1294"/>
      <c r="CI47" s="1294"/>
      <c r="CJ47" s="1294"/>
      <c r="CK47" s="1294"/>
      <c r="CL47" s="1294"/>
      <c r="CM47" s="1294"/>
      <c r="CN47" s="1294"/>
      <c r="CO47" s="1294"/>
      <c r="CP47" s="1294"/>
      <c r="CQ47" s="1294"/>
      <c r="CR47" s="1294"/>
      <c r="CS47" s="1294"/>
      <c r="CT47" s="1294"/>
      <c r="CU47" s="1294"/>
      <c r="CV47" s="1294"/>
      <c r="CW47" s="1294"/>
      <c r="CX47" s="1294"/>
      <c r="CY47" s="1294"/>
      <c r="CZ47" s="1294"/>
      <c r="DA47" s="1294"/>
      <c r="DB47" s="1294"/>
      <c r="DC47" s="1295"/>
    </row>
    <row r="48" spans="2:109" x14ac:dyDescent="0.15">
      <c r="B48" s="1278"/>
      <c r="H48" s="1296"/>
      <c r="I48" s="1296"/>
      <c r="J48" s="1296"/>
      <c r="AN48" s="1296"/>
      <c r="AO48" s="1296"/>
      <c r="AP48" s="1296"/>
      <c r="AZ48" s="1296"/>
      <c r="BA48" s="1296"/>
      <c r="BB48" s="1296"/>
      <c r="BL48" s="1296"/>
      <c r="BM48" s="1296"/>
      <c r="BN48" s="1296"/>
      <c r="BX48" s="1296"/>
      <c r="BY48" s="1296"/>
      <c r="BZ48" s="1296"/>
      <c r="CJ48" s="1296"/>
      <c r="CK48" s="1296"/>
      <c r="CL48" s="1296"/>
      <c r="CV48" s="1296"/>
      <c r="CW48" s="1296"/>
      <c r="CX48" s="1296"/>
    </row>
    <row r="49" spans="1:109" x14ac:dyDescent="0.15">
      <c r="B49" s="1278"/>
      <c r="AN49" s="1271" t="s">
        <v>587</v>
      </c>
    </row>
    <row r="50" spans="1:109" x14ac:dyDescent="0.15">
      <c r="B50" s="1278"/>
      <c r="G50" s="1297"/>
      <c r="H50" s="1297"/>
      <c r="I50" s="1297"/>
      <c r="J50" s="1297"/>
      <c r="K50" s="1298"/>
      <c r="L50" s="1298"/>
      <c r="M50" s="1299"/>
      <c r="N50" s="1299"/>
      <c r="AN50" s="1300"/>
      <c r="AO50" s="1301"/>
      <c r="AP50" s="1301"/>
      <c r="AQ50" s="1301"/>
      <c r="AR50" s="1301"/>
      <c r="AS50" s="1301"/>
      <c r="AT50" s="1301"/>
      <c r="AU50" s="1301"/>
      <c r="AV50" s="1301"/>
      <c r="AW50" s="1301"/>
      <c r="AX50" s="1301"/>
      <c r="AY50" s="1301"/>
      <c r="AZ50" s="1301"/>
      <c r="BA50" s="1301"/>
      <c r="BB50" s="1301"/>
      <c r="BC50" s="1301"/>
      <c r="BD50" s="1301"/>
      <c r="BE50" s="1301"/>
      <c r="BF50" s="1301"/>
      <c r="BG50" s="1301"/>
      <c r="BH50" s="1301"/>
      <c r="BI50" s="1301"/>
      <c r="BJ50" s="1301"/>
      <c r="BK50" s="1301"/>
      <c r="BL50" s="1301"/>
      <c r="BM50" s="1301"/>
      <c r="BN50" s="1301"/>
      <c r="BO50" s="1302"/>
      <c r="BP50" s="1303" t="s">
        <v>556</v>
      </c>
      <c r="BQ50" s="1303"/>
      <c r="BR50" s="1303"/>
      <c r="BS50" s="1303"/>
      <c r="BT50" s="1303"/>
      <c r="BU50" s="1303"/>
      <c r="BV50" s="1303"/>
      <c r="BW50" s="1303"/>
      <c r="BX50" s="1303" t="s">
        <v>557</v>
      </c>
      <c r="BY50" s="1303"/>
      <c r="BZ50" s="1303"/>
      <c r="CA50" s="1303"/>
      <c r="CB50" s="1303"/>
      <c r="CC50" s="1303"/>
      <c r="CD50" s="1303"/>
      <c r="CE50" s="1303"/>
      <c r="CF50" s="1303" t="s">
        <v>558</v>
      </c>
      <c r="CG50" s="1303"/>
      <c r="CH50" s="1303"/>
      <c r="CI50" s="1303"/>
      <c r="CJ50" s="1303"/>
      <c r="CK50" s="1303"/>
      <c r="CL50" s="1303"/>
      <c r="CM50" s="1303"/>
      <c r="CN50" s="1303" t="s">
        <v>559</v>
      </c>
      <c r="CO50" s="1303"/>
      <c r="CP50" s="1303"/>
      <c r="CQ50" s="1303"/>
      <c r="CR50" s="1303"/>
      <c r="CS50" s="1303"/>
      <c r="CT50" s="1303"/>
      <c r="CU50" s="1303"/>
      <c r="CV50" s="1303" t="s">
        <v>560</v>
      </c>
      <c r="CW50" s="1303"/>
      <c r="CX50" s="1303"/>
      <c r="CY50" s="1303"/>
      <c r="CZ50" s="1303"/>
      <c r="DA50" s="1303"/>
      <c r="DB50" s="1303"/>
      <c r="DC50" s="1303"/>
    </row>
    <row r="51" spans="1:109" ht="13.5" customHeight="1" x14ac:dyDescent="0.15">
      <c r="B51" s="1278"/>
      <c r="G51" s="1304"/>
      <c r="H51" s="1304"/>
      <c r="I51" s="1305"/>
      <c r="J51" s="1305"/>
      <c r="K51" s="1306"/>
      <c r="L51" s="1306"/>
      <c r="M51" s="1306"/>
      <c r="N51" s="1306"/>
      <c r="AM51" s="1296"/>
      <c r="AN51" s="1307" t="s">
        <v>588</v>
      </c>
      <c r="AO51" s="1307"/>
      <c r="AP51" s="1307"/>
      <c r="AQ51" s="1307"/>
      <c r="AR51" s="1307"/>
      <c r="AS51" s="1307"/>
      <c r="AT51" s="1307"/>
      <c r="AU51" s="1307"/>
      <c r="AV51" s="1307"/>
      <c r="AW51" s="1307"/>
      <c r="AX51" s="1307"/>
      <c r="AY51" s="1307"/>
      <c r="AZ51" s="1307"/>
      <c r="BA51" s="1307"/>
      <c r="BB51" s="1307" t="s">
        <v>589</v>
      </c>
      <c r="BC51" s="1307"/>
      <c r="BD51" s="1307"/>
      <c r="BE51" s="1307"/>
      <c r="BF51" s="1307"/>
      <c r="BG51" s="1307"/>
      <c r="BH51" s="1307"/>
      <c r="BI51" s="1307"/>
      <c r="BJ51" s="1307"/>
      <c r="BK51" s="1307"/>
      <c r="BL51" s="1307"/>
      <c r="BM51" s="1307"/>
      <c r="BN51" s="1307"/>
      <c r="BO51" s="1307"/>
      <c r="BP51" s="1308"/>
      <c r="BQ51" s="1308"/>
      <c r="BR51" s="1308"/>
      <c r="BS51" s="1308"/>
      <c r="BT51" s="1308"/>
      <c r="BU51" s="1308"/>
      <c r="BV51" s="1308"/>
      <c r="BW51" s="1308"/>
      <c r="BX51" s="1308"/>
      <c r="BY51" s="1308"/>
      <c r="BZ51" s="1308"/>
      <c r="CA51" s="1308"/>
      <c r="CB51" s="1308"/>
      <c r="CC51" s="1308"/>
      <c r="CD51" s="1308"/>
      <c r="CE51" s="1308"/>
      <c r="CF51" s="1308"/>
      <c r="CG51" s="1308"/>
      <c r="CH51" s="1308"/>
      <c r="CI51" s="1308"/>
      <c r="CJ51" s="1308"/>
      <c r="CK51" s="1308"/>
      <c r="CL51" s="1308"/>
      <c r="CM51" s="1308"/>
      <c r="CN51" s="1308"/>
      <c r="CO51" s="1308"/>
      <c r="CP51" s="1308"/>
      <c r="CQ51" s="1308"/>
      <c r="CR51" s="1308"/>
      <c r="CS51" s="1308"/>
      <c r="CT51" s="1308"/>
      <c r="CU51" s="1308"/>
      <c r="CV51" s="1308"/>
      <c r="CW51" s="1308"/>
      <c r="CX51" s="1308"/>
      <c r="CY51" s="1308"/>
      <c r="CZ51" s="1308"/>
      <c r="DA51" s="1308"/>
      <c r="DB51" s="1308"/>
      <c r="DC51" s="1308"/>
    </row>
    <row r="52" spans="1:109" x14ac:dyDescent="0.15">
      <c r="B52" s="1278"/>
      <c r="G52" s="1304"/>
      <c r="H52" s="1304"/>
      <c r="I52" s="1305"/>
      <c r="J52" s="1305"/>
      <c r="K52" s="1306"/>
      <c r="L52" s="1306"/>
      <c r="M52" s="1306"/>
      <c r="N52" s="1306"/>
      <c r="AM52" s="1296"/>
      <c r="AN52" s="1307"/>
      <c r="AO52" s="1307"/>
      <c r="AP52" s="1307"/>
      <c r="AQ52" s="1307"/>
      <c r="AR52" s="1307"/>
      <c r="AS52" s="1307"/>
      <c r="AT52" s="1307"/>
      <c r="AU52" s="1307"/>
      <c r="AV52" s="1307"/>
      <c r="AW52" s="1307"/>
      <c r="AX52" s="1307"/>
      <c r="AY52" s="1307"/>
      <c r="AZ52" s="1307"/>
      <c r="BA52" s="1307"/>
      <c r="BB52" s="1307"/>
      <c r="BC52" s="1307"/>
      <c r="BD52" s="1307"/>
      <c r="BE52" s="1307"/>
      <c r="BF52" s="1307"/>
      <c r="BG52" s="1307"/>
      <c r="BH52" s="1307"/>
      <c r="BI52" s="1307"/>
      <c r="BJ52" s="1307"/>
      <c r="BK52" s="1307"/>
      <c r="BL52" s="1307"/>
      <c r="BM52" s="1307"/>
      <c r="BN52" s="1307"/>
      <c r="BO52" s="1307"/>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x14ac:dyDescent="0.15">
      <c r="A53" s="1286"/>
      <c r="B53" s="1278"/>
      <c r="G53" s="1304"/>
      <c r="H53" s="1304"/>
      <c r="I53" s="1297"/>
      <c r="J53" s="1297"/>
      <c r="K53" s="1306"/>
      <c r="L53" s="1306"/>
      <c r="M53" s="1306"/>
      <c r="N53" s="1306"/>
      <c r="AM53" s="1296"/>
      <c r="AN53" s="1307"/>
      <c r="AO53" s="1307"/>
      <c r="AP53" s="1307"/>
      <c r="AQ53" s="1307"/>
      <c r="AR53" s="1307"/>
      <c r="AS53" s="1307"/>
      <c r="AT53" s="1307"/>
      <c r="AU53" s="1307"/>
      <c r="AV53" s="1307"/>
      <c r="AW53" s="1307"/>
      <c r="AX53" s="1307"/>
      <c r="AY53" s="1307"/>
      <c r="AZ53" s="1307"/>
      <c r="BA53" s="1307"/>
      <c r="BB53" s="1307" t="s">
        <v>590</v>
      </c>
      <c r="BC53" s="1307"/>
      <c r="BD53" s="1307"/>
      <c r="BE53" s="1307"/>
      <c r="BF53" s="1307"/>
      <c r="BG53" s="1307"/>
      <c r="BH53" s="1307"/>
      <c r="BI53" s="1307"/>
      <c r="BJ53" s="1307"/>
      <c r="BK53" s="1307"/>
      <c r="BL53" s="1307"/>
      <c r="BM53" s="1307"/>
      <c r="BN53" s="1307"/>
      <c r="BO53" s="1307"/>
      <c r="BP53" s="1308">
        <v>46.3</v>
      </c>
      <c r="BQ53" s="1308"/>
      <c r="BR53" s="1308"/>
      <c r="BS53" s="1308"/>
      <c r="BT53" s="1308"/>
      <c r="BU53" s="1308"/>
      <c r="BV53" s="1308"/>
      <c r="BW53" s="1308"/>
      <c r="BX53" s="1308">
        <v>48.6</v>
      </c>
      <c r="BY53" s="1308"/>
      <c r="BZ53" s="1308"/>
      <c r="CA53" s="1308"/>
      <c r="CB53" s="1308"/>
      <c r="CC53" s="1308"/>
      <c r="CD53" s="1308"/>
      <c r="CE53" s="1308"/>
      <c r="CF53" s="1308">
        <v>50.7</v>
      </c>
      <c r="CG53" s="1308"/>
      <c r="CH53" s="1308"/>
      <c r="CI53" s="1308"/>
      <c r="CJ53" s="1308"/>
      <c r="CK53" s="1308"/>
      <c r="CL53" s="1308"/>
      <c r="CM53" s="1308"/>
      <c r="CN53" s="1308">
        <v>51.6</v>
      </c>
      <c r="CO53" s="1308"/>
      <c r="CP53" s="1308"/>
      <c r="CQ53" s="1308"/>
      <c r="CR53" s="1308"/>
      <c r="CS53" s="1308"/>
      <c r="CT53" s="1308"/>
      <c r="CU53" s="1308"/>
      <c r="CV53" s="1308">
        <v>53.4</v>
      </c>
      <c r="CW53" s="1308"/>
      <c r="CX53" s="1308"/>
      <c r="CY53" s="1308"/>
      <c r="CZ53" s="1308"/>
      <c r="DA53" s="1308"/>
      <c r="DB53" s="1308"/>
      <c r="DC53" s="1308"/>
    </row>
    <row r="54" spans="1:109" x14ac:dyDescent="0.15">
      <c r="A54" s="1286"/>
      <c r="B54" s="1278"/>
      <c r="G54" s="1304"/>
      <c r="H54" s="1304"/>
      <c r="I54" s="1297"/>
      <c r="J54" s="1297"/>
      <c r="K54" s="1306"/>
      <c r="L54" s="1306"/>
      <c r="M54" s="1306"/>
      <c r="N54" s="1306"/>
      <c r="AM54" s="1296"/>
      <c r="AN54" s="1307"/>
      <c r="AO54" s="1307"/>
      <c r="AP54" s="1307"/>
      <c r="AQ54" s="1307"/>
      <c r="AR54" s="1307"/>
      <c r="AS54" s="1307"/>
      <c r="AT54" s="1307"/>
      <c r="AU54" s="1307"/>
      <c r="AV54" s="1307"/>
      <c r="AW54" s="1307"/>
      <c r="AX54" s="1307"/>
      <c r="AY54" s="1307"/>
      <c r="AZ54" s="1307"/>
      <c r="BA54" s="1307"/>
      <c r="BB54" s="1307"/>
      <c r="BC54" s="1307"/>
      <c r="BD54" s="1307"/>
      <c r="BE54" s="1307"/>
      <c r="BF54" s="1307"/>
      <c r="BG54" s="1307"/>
      <c r="BH54" s="1307"/>
      <c r="BI54" s="1307"/>
      <c r="BJ54" s="1307"/>
      <c r="BK54" s="1307"/>
      <c r="BL54" s="1307"/>
      <c r="BM54" s="1307"/>
      <c r="BN54" s="1307"/>
      <c r="BO54" s="1307"/>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x14ac:dyDescent="0.15">
      <c r="A55" s="1286"/>
      <c r="B55" s="1278"/>
      <c r="G55" s="1297"/>
      <c r="H55" s="1297"/>
      <c r="I55" s="1297"/>
      <c r="J55" s="1297"/>
      <c r="K55" s="1306"/>
      <c r="L55" s="1306"/>
      <c r="M55" s="1306"/>
      <c r="N55" s="1306"/>
      <c r="AN55" s="1303" t="s">
        <v>591</v>
      </c>
      <c r="AO55" s="1303"/>
      <c r="AP55" s="1303"/>
      <c r="AQ55" s="1303"/>
      <c r="AR55" s="1303"/>
      <c r="AS55" s="1303"/>
      <c r="AT55" s="1303"/>
      <c r="AU55" s="1303"/>
      <c r="AV55" s="1303"/>
      <c r="AW55" s="1303"/>
      <c r="AX55" s="1303"/>
      <c r="AY55" s="1303"/>
      <c r="AZ55" s="1303"/>
      <c r="BA55" s="1303"/>
      <c r="BB55" s="1307" t="s">
        <v>589</v>
      </c>
      <c r="BC55" s="1307"/>
      <c r="BD55" s="1307"/>
      <c r="BE55" s="1307"/>
      <c r="BF55" s="1307"/>
      <c r="BG55" s="1307"/>
      <c r="BH55" s="1307"/>
      <c r="BI55" s="1307"/>
      <c r="BJ55" s="1307"/>
      <c r="BK55" s="1307"/>
      <c r="BL55" s="1307"/>
      <c r="BM55" s="1307"/>
      <c r="BN55" s="1307"/>
      <c r="BO55" s="1307"/>
      <c r="BP55" s="1308">
        <v>0</v>
      </c>
      <c r="BQ55" s="1308"/>
      <c r="BR55" s="1308"/>
      <c r="BS55" s="1308"/>
      <c r="BT55" s="1308"/>
      <c r="BU55" s="1308"/>
      <c r="BV55" s="1308"/>
      <c r="BW55" s="1308"/>
      <c r="BX55" s="1308">
        <v>0</v>
      </c>
      <c r="BY55" s="1308"/>
      <c r="BZ55" s="1308"/>
      <c r="CA55" s="1308"/>
      <c r="CB55" s="1308"/>
      <c r="CC55" s="1308"/>
      <c r="CD55" s="1308"/>
      <c r="CE55" s="1308"/>
      <c r="CF55" s="1308">
        <v>0</v>
      </c>
      <c r="CG55" s="1308"/>
      <c r="CH55" s="1308"/>
      <c r="CI55" s="1308"/>
      <c r="CJ55" s="1308"/>
      <c r="CK55" s="1308"/>
      <c r="CL55" s="1308"/>
      <c r="CM55" s="1308"/>
      <c r="CN55" s="1308">
        <v>0</v>
      </c>
      <c r="CO55" s="1308"/>
      <c r="CP55" s="1308"/>
      <c r="CQ55" s="1308"/>
      <c r="CR55" s="1308"/>
      <c r="CS55" s="1308"/>
      <c r="CT55" s="1308"/>
      <c r="CU55" s="1308"/>
      <c r="CV55" s="1308">
        <v>0</v>
      </c>
      <c r="CW55" s="1308"/>
      <c r="CX55" s="1308"/>
      <c r="CY55" s="1308"/>
      <c r="CZ55" s="1308"/>
      <c r="DA55" s="1308"/>
      <c r="DB55" s="1308"/>
      <c r="DC55" s="1308"/>
    </row>
    <row r="56" spans="1:109" x14ac:dyDescent="0.15">
      <c r="A56" s="1286"/>
      <c r="B56" s="1278"/>
      <c r="G56" s="1297"/>
      <c r="H56" s="1297"/>
      <c r="I56" s="1297"/>
      <c r="J56" s="1297"/>
      <c r="K56" s="1306"/>
      <c r="L56" s="1306"/>
      <c r="M56" s="1306"/>
      <c r="N56" s="1306"/>
      <c r="AN56" s="1303"/>
      <c r="AO56" s="1303"/>
      <c r="AP56" s="1303"/>
      <c r="AQ56" s="1303"/>
      <c r="AR56" s="1303"/>
      <c r="AS56" s="1303"/>
      <c r="AT56" s="1303"/>
      <c r="AU56" s="1303"/>
      <c r="AV56" s="1303"/>
      <c r="AW56" s="1303"/>
      <c r="AX56" s="1303"/>
      <c r="AY56" s="1303"/>
      <c r="AZ56" s="1303"/>
      <c r="BA56" s="1303"/>
      <c r="BB56" s="1307"/>
      <c r="BC56" s="1307"/>
      <c r="BD56" s="1307"/>
      <c r="BE56" s="1307"/>
      <c r="BF56" s="1307"/>
      <c r="BG56" s="1307"/>
      <c r="BH56" s="1307"/>
      <c r="BI56" s="1307"/>
      <c r="BJ56" s="1307"/>
      <c r="BK56" s="1307"/>
      <c r="BL56" s="1307"/>
      <c r="BM56" s="1307"/>
      <c r="BN56" s="1307"/>
      <c r="BO56" s="1307"/>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1286" customFormat="1" x14ac:dyDescent="0.15">
      <c r="B57" s="1309"/>
      <c r="G57" s="1297"/>
      <c r="H57" s="1297"/>
      <c r="I57" s="1310"/>
      <c r="J57" s="1310"/>
      <c r="K57" s="1306"/>
      <c r="L57" s="1306"/>
      <c r="M57" s="1306"/>
      <c r="N57" s="1306"/>
      <c r="AM57" s="1271"/>
      <c r="AN57" s="1303"/>
      <c r="AO57" s="1303"/>
      <c r="AP57" s="1303"/>
      <c r="AQ57" s="1303"/>
      <c r="AR57" s="1303"/>
      <c r="AS57" s="1303"/>
      <c r="AT57" s="1303"/>
      <c r="AU57" s="1303"/>
      <c r="AV57" s="1303"/>
      <c r="AW57" s="1303"/>
      <c r="AX57" s="1303"/>
      <c r="AY57" s="1303"/>
      <c r="AZ57" s="1303"/>
      <c r="BA57" s="1303"/>
      <c r="BB57" s="1307" t="s">
        <v>590</v>
      </c>
      <c r="BC57" s="1307"/>
      <c r="BD57" s="1307"/>
      <c r="BE57" s="1307"/>
      <c r="BF57" s="1307"/>
      <c r="BG57" s="1307"/>
      <c r="BH57" s="1307"/>
      <c r="BI57" s="1307"/>
      <c r="BJ57" s="1307"/>
      <c r="BK57" s="1307"/>
      <c r="BL57" s="1307"/>
      <c r="BM57" s="1307"/>
      <c r="BN57" s="1307"/>
      <c r="BO57" s="1307"/>
      <c r="BP57" s="1308">
        <v>57.1</v>
      </c>
      <c r="BQ57" s="1308"/>
      <c r="BR57" s="1308"/>
      <c r="BS57" s="1308"/>
      <c r="BT57" s="1308"/>
      <c r="BU57" s="1308"/>
      <c r="BV57" s="1308"/>
      <c r="BW57" s="1308"/>
      <c r="BX57" s="1308">
        <v>57.5</v>
      </c>
      <c r="BY57" s="1308"/>
      <c r="BZ57" s="1308"/>
      <c r="CA57" s="1308"/>
      <c r="CB57" s="1308"/>
      <c r="CC57" s="1308"/>
      <c r="CD57" s="1308"/>
      <c r="CE57" s="1308"/>
      <c r="CF57" s="1308">
        <v>58.4</v>
      </c>
      <c r="CG57" s="1308"/>
      <c r="CH57" s="1308"/>
      <c r="CI57" s="1308"/>
      <c r="CJ57" s="1308"/>
      <c r="CK57" s="1308"/>
      <c r="CL57" s="1308"/>
      <c r="CM57" s="1308"/>
      <c r="CN57" s="1308">
        <v>61.8</v>
      </c>
      <c r="CO57" s="1308"/>
      <c r="CP57" s="1308"/>
      <c r="CQ57" s="1308"/>
      <c r="CR57" s="1308"/>
      <c r="CS57" s="1308"/>
      <c r="CT57" s="1308"/>
      <c r="CU57" s="1308"/>
      <c r="CV57" s="1308">
        <v>62.3</v>
      </c>
      <c r="CW57" s="1308"/>
      <c r="CX57" s="1308"/>
      <c r="CY57" s="1308"/>
      <c r="CZ57" s="1308"/>
      <c r="DA57" s="1308"/>
      <c r="DB57" s="1308"/>
      <c r="DC57" s="1308"/>
      <c r="DD57" s="1311"/>
      <c r="DE57" s="1309"/>
    </row>
    <row r="58" spans="1:109" s="1286" customFormat="1" x14ac:dyDescent="0.15">
      <c r="A58" s="1271"/>
      <c r="B58" s="1309"/>
      <c r="G58" s="1297"/>
      <c r="H58" s="1297"/>
      <c r="I58" s="1310"/>
      <c r="J58" s="1310"/>
      <c r="K58" s="1306"/>
      <c r="L58" s="1306"/>
      <c r="M58" s="1306"/>
      <c r="N58" s="1306"/>
      <c r="AM58" s="1271"/>
      <c r="AN58" s="1303"/>
      <c r="AO58" s="1303"/>
      <c r="AP58" s="1303"/>
      <c r="AQ58" s="1303"/>
      <c r="AR58" s="1303"/>
      <c r="AS58" s="1303"/>
      <c r="AT58" s="1303"/>
      <c r="AU58" s="1303"/>
      <c r="AV58" s="1303"/>
      <c r="AW58" s="1303"/>
      <c r="AX58" s="1303"/>
      <c r="AY58" s="1303"/>
      <c r="AZ58" s="1303"/>
      <c r="BA58" s="1303"/>
      <c r="BB58" s="1307"/>
      <c r="BC58" s="1307"/>
      <c r="BD58" s="1307"/>
      <c r="BE58" s="1307"/>
      <c r="BF58" s="1307"/>
      <c r="BG58" s="1307"/>
      <c r="BH58" s="1307"/>
      <c r="BI58" s="1307"/>
      <c r="BJ58" s="1307"/>
      <c r="BK58" s="1307"/>
      <c r="BL58" s="1307"/>
      <c r="BM58" s="1307"/>
      <c r="BN58" s="1307"/>
      <c r="BO58" s="1307"/>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1311"/>
      <c r="DE58" s="1309"/>
    </row>
    <row r="59" spans="1:109" s="1286" customFormat="1" x14ac:dyDescent="0.15">
      <c r="A59" s="1271"/>
      <c r="B59" s="1309"/>
      <c r="K59" s="1312"/>
      <c r="L59" s="1312"/>
      <c r="M59" s="1312"/>
      <c r="N59" s="1312"/>
      <c r="AQ59" s="1312"/>
      <c r="AR59" s="1312"/>
      <c r="AS59" s="1312"/>
      <c r="AT59" s="1312"/>
      <c r="BC59" s="1312"/>
      <c r="BD59" s="1312"/>
      <c r="BE59" s="1312"/>
      <c r="BF59" s="1312"/>
      <c r="BO59" s="1312"/>
      <c r="BP59" s="1312"/>
      <c r="BQ59" s="1312"/>
      <c r="BR59" s="1312"/>
      <c r="CA59" s="1312"/>
      <c r="CB59" s="1312"/>
      <c r="CC59" s="1312"/>
      <c r="CD59" s="1312"/>
      <c r="CM59" s="1312"/>
      <c r="CN59" s="1312"/>
      <c r="CO59" s="1312"/>
      <c r="CP59" s="1312"/>
      <c r="CY59" s="1312"/>
      <c r="CZ59" s="1312"/>
      <c r="DA59" s="1312"/>
      <c r="DB59" s="1312"/>
      <c r="DC59" s="1312"/>
      <c r="DD59" s="1311"/>
      <c r="DE59" s="1309"/>
    </row>
    <row r="60" spans="1:109" s="1286" customFormat="1" x14ac:dyDescent="0.15">
      <c r="A60" s="1271"/>
      <c r="B60" s="1309"/>
      <c r="K60" s="1312"/>
      <c r="L60" s="1312"/>
      <c r="M60" s="1312"/>
      <c r="N60" s="1312"/>
      <c r="AQ60" s="1312"/>
      <c r="AR60" s="1312"/>
      <c r="AS60" s="1312"/>
      <c r="AT60" s="1312"/>
      <c r="BC60" s="1312"/>
      <c r="BD60" s="1312"/>
      <c r="BE60" s="1312"/>
      <c r="BF60" s="1312"/>
      <c r="BO60" s="1312"/>
      <c r="BP60" s="1312"/>
      <c r="BQ60" s="1312"/>
      <c r="BR60" s="1312"/>
      <c r="CA60" s="1312"/>
      <c r="CB60" s="1312"/>
      <c r="CC60" s="1312"/>
      <c r="CD60" s="1312"/>
      <c r="CM60" s="1312"/>
      <c r="CN60" s="1312"/>
      <c r="CO60" s="1312"/>
      <c r="CP60" s="1312"/>
      <c r="CY60" s="1312"/>
      <c r="CZ60" s="1312"/>
      <c r="DA60" s="1312"/>
      <c r="DB60" s="1312"/>
      <c r="DC60" s="1312"/>
      <c r="DD60" s="1311"/>
      <c r="DE60" s="1309"/>
    </row>
    <row r="61" spans="1:109" s="1286" customFormat="1" x14ac:dyDescent="0.15">
      <c r="A61" s="1271"/>
      <c r="B61" s="1313"/>
      <c r="C61" s="1314"/>
      <c r="D61" s="1314"/>
      <c r="E61" s="1314"/>
      <c r="F61" s="1314"/>
      <c r="G61" s="1314"/>
      <c r="H61" s="1314"/>
      <c r="I61" s="1314"/>
      <c r="J61" s="1314"/>
      <c r="K61" s="1314"/>
      <c r="L61" s="1314"/>
      <c r="M61" s="1315"/>
      <c r="N61" s="1315"/>
      <c r="O61" s="1314"/>
      <c r="P61" s="1314"/>
      <c r="Q61" s="1314"/>
      <c r="R61" s="1314"/>
      <c r="S61" s="1314"/>
      <c r="T61" s="1314"/>
      <c r="U61" s="1314"/>
      <c r="V61" s="1314"/>
      <c r="W61" s="1314"/>
      <c r="X61" s="1314"/>
      <c r="Y61" s="1314"/>
      <c r="Z61" s="1314"/>
      <c r="AA61" s="1314"/>
      <c r="AB61" s="1314"/>
      <c r="AC61" s="1314"/>
      <c r="AD61" s="1314"/>
      <c r="AE61" s="1314"/>
      <c r="AF61" s="1314"/>
      <c r="AG61" s="1314"/>
      <c r="AH61" s="1314"/>
      <c r="AI61" s="1314"/>
      <c r="AJ61" s="1314"/>
      <c r="AK61" s="1314"/>
      <c r="AL61" s="1314"/>
      <c r="AM61" s="1314"/>
      <c r="AN61" s="1314"/>
      <c r="AO61" s="1314"/>
      <c r="AP61" s="1314"/>
      <c r="AQ61" s="1314"/>
      <c r="AR61" s="1314"/>
      <c r="AS61" s="1315"/>
      <c r="AT61" s="1315"/>
      <c r="AU61" s="1314"/>
      <c r="AV61" s="1314"/>
      <c r="AW61" s="1314"/>
      <c r="AX61" s="1314"/>
      <c r="AY61" s="1314"/>
      <c r="AZ61" s="1314"/>
      <c r="BA61" s="1314"/>
      <c r="BB61" s="1314"/>
      <c r="BC61" s="1314"/>
      <c r="BD61" s="1314"/>
      <c r="BE61" s="1315"/>
      <c r="BF61" s="1315"/>
      <c r="BG61" s="1314"/>
      <c r="BH61" s="1314"/>
      <c r="BI61" s="1314"/>
      <c r="BJ61" s="1314"/>
      <c r="BK61" s="1314"/>
      <c r="BL61" s="1314"/>
      <c r="BM61" s="1314"/>
      <c r="BN61" s="1314"/>
      <c r="BO61" s="1314"/>
      <c r="BP61" s="1314"/>
      <c r="BQ61" s="1315"/>
      <c r="BR61" s="1315"/>
      <c r="BS61" s="1314"/>
      <c r="BT61" s="1314"/>
      <c r="BU61" s="1314"/>
      <c r="BV61" s="1314"/>
      <c r="BW61" s="1314"/>
      <c r="BX61" s="1314"/>
      <c r="BY61" s="1314"/>
      <c r="BZ61" s="1314"/>
      <c r="CA61" s="1314"/>
      <c r="CB61" s="1314"/>
      <c r="CC61" s="1315"/>
      <c r="CD61" s="1315"/>
      <c r="CE61" s="1314"/>
      <c r="CF61" s="1314"/>
      <c r="CG61" s="1314"/>
      <c r="CH61" s="1314"/>
      <c r="CI61" s="1314"/>
      <c r="CJ61" s="1314"/>
      <c r="CK61" s="1314"/>
      <c r="CL61" s="1314"/>
      <c r="CM61" s="1314"/>
      <c r="CN61" s="1314"/>
      <c r="CO61" s="1315"/>
      <c r="CP61" s="1315"/>
      <c r="CQ61" s="1314"/>
      <c r="CR61" s="1314"/>
      <c r="CS61" s="1314"/>
      <c r="CT61" s="1314"/>
      <c r="CU61" s="1314"/>
      <c r="CV61" s="1314"/>
      <c r="CW61" s="1314"/>
      <c r="CX61" s="1314"/>
      <c r="CY61" s="1314"/>
      <c r="CZ61" s="1314"/>
      <c r="DA61" s="1315"/>
      <c r="DB61" s="1315"/>
      <c r="DC61" s="1315"/>
      <c r="DD61" s="1316"/>
      <c r="DE61" s="1309"/>
    </row>
    <row r="62" spans="1:109" x14ac:dyDescent="0.15">
      <c r="B62" s="1283"/>
      <c r="C62" s="1283"/>
      <c r="D62" s="1283"/>
      <c r="E62" s="1283"/>
      <c r="F62" s="1283"/>
      <c r="G62" s="1283"/>
      <c r="H62" s="1283"/>
      <c r="I62" s="1283"/>
      <c r="J62" s="1283"/>
      <c r="K62" s="1283"/>
      <c r="L62" s="1283"/>
      <c r="M62" s="1283"/>
      <c r="N62" s="1283"/>
      <c r="O62" s="1283"/>
      <c r="P62" s="1283"/>
      <c r="Q62" s="1283"/>
      <c r="R62" s="1283"/>
      <c r="S62" s="1283"/>
      <c r="T62" s="1283"/>
      <c r="U62" s="1283"/>
      <c r="V62" s="1283"/>
      <c r="W62" s="1283"/>
      <c r="X62" s="1283"/>
      <c r="Y62" s="1283"/>
      <c r="Z62" s="1283"/>
      <c r="AA62" s="1283"/>
      <c r="AB62" s="1283"/>
      <c r="AC62" s="1283"/>
      <c r="AD62" s="1283"/>
      <c r="AE62" s="1283"/>
      <c r="AF62" s="1283"/>
      <c r="AG62" s="1283"/>
      <c r="AH62" s="1283"/>
      <c r="AI62" s="1283"/>
      <c r="AJ62" s="1283"/>
      <c r="AK62" s="1283"/>
      <c r="AL62" s="1283"/>
      <c r="AM62" s="1283"/>
      <c r="AN62" s="1283"/>
      <c r="AO62" s="1283"/>
      <c r="AP62" s="1283"/>
      <c r="AQ62" s="1283"/>
      <c r="AR62" s="1283"/>
      <c r="AS62" s="1283"/>
      <c r="AT62" s="1283"/>
      <c r="AU62" s="1283"/>
      <c r="AV62" s="1283"/>
      <c r="AW62" s="1283"/>
      <c r="AX62" s="1283"/>
      <c r="AY62" s="1283"/>
      <c r="AZ62" s="1283"/>
      <c r="BA62" s="1283"/>
      <c r="BB62" s="1283"/>
      <c r="BC62" s="1283"/>
      <c r="BD62" s="1283"/>
      <c r="BE62" s="1283"/>
      <c r="BF62" s="1283"/>
      <c r="BG62" s="1283"/>
      <c r="BH62" s="1283"/>
      <c r="BI62" s="1283"/>
      <c r="BJ62" s="1283"/>
      <c r="BK62" s="1283"/>
      <c r="BL62" s="1283"/>
      <c r="BM62" s="1283"/>
      <c r="BN62" s="1283"/>
      <c r="BO62" s="1283"/>
      <c r="BP62" s="1283"/>
      <c r="BQ62" s="1283"/>
      <c r="BR62" s="1283"/>
      <c r="BS62" s="1283"/>
      <c r="BT62" s="1283"/>
      <c r="BU62" s="1283"/>
      <c r="BV62" s="1283"/>
      <c r="BW62" s="1283"/>
      <c r="BX62" s="1283"/>
      <c r="BY62" s="1283"/>
      <c r="BZ62" s="1283"/>
      <c r="CA62" s="1283"/>
      <c r="CB62" s="1283"/>
      <c r="CC62" s="1283"/>
      <c r="CD62" s="1283"/>
      <c r="CE62" s="1283"/>
      <c r="CF62" s="1283"/>
      <c r="CG62" s="1283"/>
      <c r="CH62" s="1283"/>
      <c r="CI62" s="1283"/>
      <c r="CJ62" s="1283"/>
      <c r="CK62" s="1283"/>
      <c r="CL62" s="1283"/>
      <c r="CM62" s="1283"/>
      <c r="CN62" s="1283"/>
      <c r="CO62" s="1283"/>
      <c r="CP62" s="1283"/>
      <c r="CQ62" s="1283"/>
      <c r="CR62" s="1283"/>
      <c r="CS62" s="1283"/>
      <c r="CT62" s="1283"/>
      <c r="CU62" s="1283"/>
      <c r="CV62" s="1283"/>
      <c r="CW62" s="1283"/>
      <c r="CX62" s="1283"/>
      <c r="CY62" s="1283"/>
      <c r="CZ62" s="1283"/>
      <c r="DA62" s="1283"/>
      <c r="DB62" s="1283"/>
      <c r="DC62" s="1283"/>
      <c r="DD62" s="1283"/>
      <c r="DE62" s="1271"/>
    </row>
    <row r="63" spans="1:109" ht="17.25" x14ac:dyDescent="0.15">
      <c r="B63" s="1317" t="s">
        <v>592</v>
      </c>
    </row>
    <row r="64" spans="1:109" x14ac:dyDescent="0.15">
      <c r="B64" s="1278"/>
      <c r="G64" s="1285"/>
      <c r="I64" s="1318"/>
      <c r="J64" s="1318"/>
      <c r="K64" s="1318"/>
      <c r="L64" s="1318"/>
      <c r="M64" s="1318"/>
      <c r="N64" s="1319"/>
      <c r="AM64" s="1285"/>
      <c r="AN64" s="1285" t="s">
        <v>586</v>
      </c>
      <c r="AP64" s="1286"/>
      <c r="AQ64" s="1286"/>
      <c r="AR64" s="1286"/>
      <c r="AY64" s="1285"/>
      <c r="BA64" s="1286"/>
      <c r="BB64" s="1286"/>
      <c r="BC64" s="1286"/>
      <c r="BK64" s="1285"/>
      <c r="BM64" s="1286"/>
      <c r="BN64" s="1286"/>
      <c r="BO64" s="1286"/>
      <c r="BW64" s="1285"/>
      <c r="BY64" s="1286"/>
      <c r="BZ64" s="1286"/>
      <c r="CA64" s="1286"/>
      <c r="CI64" s="1285"/>
      <c r="CK64" s="1286"/>
      <c r="CL64" s="1286"/>
      <c r="CM64" s="1286"/>
      <c r="CU64" s="1285"/>
      <c r="CW64" s="1286"/>
      <c r="CX64" s="1286"/>
      <c r="CY64" s="1286"/>
    </row>
    <row r="65" spans="2:107" x14ac:dyDescent="0.15">
      <c r="B65" s="1278"/>
      <c r="AN65" s="1287" t="s">
        <v>594</v>
      </c>
      <c r="AO65" s="1288"/>
      <c r="AP65" s="1288"/>
      <c r="AQ65" s="1288"/>
      <c r="AR65" s="1288"/>
      <c r="AS65" s="1288"/>
      <c r="AT65" s="1288"/>
      <c r="AU65" s="1288"/>
      <c r="AV65" s="1288"/>
      <c r="AW65" s="1288"/>
      <c r="AX65" s="1288"/>
      <c r="AY65" s="1288"/>
      <c r="AZ65" s="1288"/>
      <c r="BA65" s="1288"/>
      <c r="BB65" s="1288"/>
      <c r="BC65" s="1288"/>
      <c r="BD65" s="1288"/>
      <c r="BE65" s="1288"/>
      <c r="BF65" s="1288"/>
      <c r="BG65" s="1288"/>
      <c r="BH65" s="1288"/>
      <c r="BI65" s="1288"/>
      <c r="BJ65" s="1288"/>
      <c r="BK65" s="1288"/>
      <c r="BL65" s="1288"/>
      <c r="BM65" s="1288"/>
      <c r="BN65" s="1288"/>
      <c r="BO65" s="1288"/>
      <c r="BP65" s="1288"/>
      <c r="BQ65" s="1288"/>
      <c r="BR65" s="1288"/>
      <c r="BS65" s="1288"/>
      <c r="BT65" s="1288"/>
      <c r="BU65" s="1288"/>
      <c r="BV65" s="1288"/>
      <c r="BW65" s="1288"/>
      <c r="BX65" s="1288"/>
      <c r="BY65" s="1288"/>
      <c r="BZ65" s="1288"/>
      <c r="CA65" s="1288"/>
      <c r="CB65" s="1288"/>
      <c r="CC65" s="1288"/>
      <c r="CD65" s="1288"/>
      <c r="CE65" s="1288"/>
      <c r="CF65" s="1288"/>
      <c r="CG65" s="1288"/>
      <c r="CH65" s="1288"/>
      <c r="CI65" s="1288"/>
      <c r="CJ65" s="1288"/>
      <c r="CK65" s="1288"/>
      <c r="CL65" s="1288"/>
      <c r="CM65" s="1288"/>
      <c r="CN65" s="1288"/>
      <c r="CO65" s="1288"/>
      <c r="CP65" s="1288"/>
      <c r="CQ65" s="1288"/>
      <c r="CR65" s="1288"/>
      <c r="CS65" s="1288"/>
      <c r="CT65" s="1288"/>
      <c r="CU65" s="1288"/>
      <c r="CV65" s="1288"/>
      <c r="CW65" s="1288"/>
      <c r="CX65" s="1288"/>
      <c r="CY65" s="1288"/>
      <c r="CZ65" s="1288"/>
      <c r="DA65" s="1288"/>
      <c r="DB65" s="1288"/>
      <c r="DC65" s="1289"/>
    </row>
    <row r="66" spans="2:107" x14ac:dyDescent="0.15">
      <c r="B66" s="1278"/>
      <c r="AN66" s="1290"/>
      <c r="AO66" s="1291"/>
      <c r="AP66" s="1291"/>
      <c r="AQ66" s="1291"/>
      <c r="AR66" s="1291"/>
      <c r="AS66" s="1291"/>
      <c r="AT66" s="1291"/>
      <c r="AU66" s="1291"/>
      <c r="AV66" s="1291"/>
      <c r="AW66" s="1291"/>
      <c r="AX66" s="1291"/>
      <c r="AY66" s="1291"/>
      <c r="AZ66" s="1291"/>
      <c r="BA66" s="1291"/>
      <c r="BB66" s="1291"/>
      <c r="BC66" s="1291"/>
      <c r="BD66" s="1291"/>
      <c r="BE66" s="1291"/>
      <c r="BF66" s="1291"/>
      <c r="BG66" s="1291"/>
      <c r="BH66" s="1291"/>
      <c r="BI66" s="1291"/>
      <c r="BJ66" s="1291"/>
      <c r="BK66" s="1291"/>
      <c r="BL66" s="1291"/>
      <c r="BM66" s="1291"/>
      <c r="BN66" s="1291"/>
      <c r="BO66" s="1291"/>
      <c r="BP66" s="1291"/>
      <c r="BQ66" s="1291"/>
      <c r="BR66" s="1291"/>
      <c r="BS66" s="1291"/>
      <c r="BT66" s="1291"/>
      <c r="BU66" s="1291"/>
      <c r="BV66" s="1291"/>
      <c r="BW66" s="1291"/>
      <c r="BX66" s="1291"/>
      <c r="BY66" s="1291"/>
      <c r="BZ66" s="1291"/>
      <c r="CA66" s="1291"/>
      <c r="CB66" s="1291"/>
      <c r="CC66" s="1291"/>
      <c r="CD66" s="1291"/>
      <c r="CE66" s="1291"/>
      <c r="CF66" s="1291"/>
      <c r="CG66" s="1291"/>
      <c r="CH66" s="1291"/>
      <c r="CI66" s="1291"/>
      <c r="CJ66" s="1291"/>
      <c r="CK66" s="1291"/>
      <c r="CL66" s="1291"/>
      <c r="CM66" s="1291"/>
      <c r="CN66" s="1291"/>
      <c r="CO66" s="1291"/>
      <c r="CP66" s="1291"/>
      <c r="CQ66" s="1291"/>
      <c r="CR66" s="1291"/>
      <c r="CS66" s="1291"/>
      <c r="CT66" s="1291"/>
      <c r="CU66" s="1291"/>
      <c r="CV66" s="1291"/>
      <c r="CW66" s="1291"/>
      <c r="CX66" s="1291"/>
      <c r="CY66" s="1291"/>
      <c r="CZ66" s="1291"/>
      <c r="DA66" s="1291"/>
      <c r="DB66" s="1291"/>
      <c r="DC66" s="1292"/>
    </row>
    <row r="67" spans="2:107" x14ac:dyDescent="0.15">
      <c r="B67" s="1278"/>
      <c r="AN67" s="1290"/>
      <c r="AO67" s="1291"/>
      <c r="AP67" s="1291"/>
      <c r="AQ67" s="1291"/>
      <c r="AR67" s="1291"/>
      <c r="AS67" s="1291"/>
      <c r="AT67" s="1291"/>
      <c r="AU67" s="1291"/>
      <c r="AV67" s="1291"/>
      <c r="AW67" s="1291"/>
      <c r="AX67" s="1291"/>
      <c r="AY67" s="1291"/>
      <c r="AZ67" s="1291"/>
      <c r="BA67" s="1291"/>
      <c r="BB67" s="1291"/>
      <c r="BC67" s="1291"/>
      <c r="BD67" s="1291"/>
      <c r="BE67" s="1291"/>
      <c r="BF67" s="1291"/>
      <c r="BG67" s="1291"/>
      <c r="BH67" s="1291"/>
      <c r="BI67" s="1291"/>
      <c r="BJ67" s="1291"/>
      <c r="BK67" s="1291"/>
      <c r="BL67" s="1291"/>
      <c r="BM67" s="1291"/>
      <c r="BN67" s="1291"/>
      <c r="BO67" s="1291"/>
      <c r="BP67" s="1291"/>
      <c r="BQ67" s="1291"/>
      <c r="BR67" s="1291"/>
      <c r="BS67" s="1291"/>
      <c r="BT67" s="1291"/>
      <c r="BU67" s="1291"/>
      <c r="BV67" s="1291"/>
      <c r="BW67" s="1291"/>
      <c r="BX67" s="1291"/>
      <c r="BY67" s="1291"/>
      <c r="BZ67" s="1291"/>
      <c r="CA67" s="1291"/>
      <c r="CB67" s="1291"/>
      <c r="CC67" s="1291"/>
      <c r="CD67" s="1291"/>
      <c r="CE67" s="1291"/>
      <c r="CF67" s="1291"/>
      <c r="CG67" s="1291"/>
      <c r="CH67" s="1291"/>
      <c r="CI67" s="1291"/>
      <c r="CJ67" s="1291"/>
      <c r="CK67" s="1291"/>
      <c r="CL67" s="1291"/>
      <c r="CM67" s="1291"/>
      <c r="CN67" s="1291"/>
      <c r="CO67" s="1291"/>
      <c r="CP67" s="1291"/>
      <c r="CQ67" s="1291"/>
      <c r="CR67" s="1291"/>
      <c r="CS67" s="1291"/>
      <c r="CT67" s="1291"/>
      <c r="CU67" s="1291"/>
      <c r="CV67" s="1291"/>
      <c r="CW67" s="1291"/>
      <c r="CX67" s="1291"/>
      <c r="CY67" s="1291"/>
      <c r="CZ67" s="1291"/>
      <c r="DA67" s="1291"/>
      <c r="DB67" s="1291"/>
      <c r="DC67" s="1292"/>
    </row>
    <row r="68" spans="2:107" x14ac:dyDescent="0.15">
      <c r="B68" s="1278"/>
      <c r="AN68" s="1290"/>
      <c r="AO68" s="1291"/>
      <c r="AP68" s="1291"/>
      <c r="AQ68" s="1291"/>
      <c r="AR68" s="1291"/>
      <c r="AS68" s="1291"/>
      <c r="AT68" s="1291"/>
      <c r="AU68" s="1291"/>
      <c r="AV68" s="1291"/>
      <c r="AW68" s="1291"/>
      <c r="AX68" s="1291"/>
      <c r="AY68" s="1291"/>
      <c r="AZ68" s="1291"/>
      <c r="BA68" s="1291"/>
      <c r="BB68" s="1291"/>
      <c r="BC68" s="1291"/>
      <c r="BD68" s="1291"/>
      <c r="BE68" s="1291"/>
      <c r="BF68" s="1291"/>
      <c r="BG68" s="1291"/>
      <c r="BH68" s="1291"/>
      <c r="BI68" s="1291"/>
      <c r="BJ68" s="1291"/>
      <c r="BK68" s="1291"/>
      <c r="BL68" s="1291"/>
      <c r="BM68" s="1291"/>
      <c r="BN68" s="1291"/>
      <c r="BO68" s="1291"/>
      <c r="BP68" s="1291"/>
      <c r="BQ68" s="1291"/>
      <c r="BR68" s="1291"/>
      <c r="BS68" s="1291"/>
      <c r="BT68" s="1291"/>
      <c r="BU68" s="1291"/>
      <c r="BV68" s="1291"/>
      <c r="BW68" s="1291"/>
      <c r="BX68" s="1291"/>
      <c r="BY68" s="1291"/>
      <c r="BZ68" s="1291"/>
      <c r="CA68" s="1291"/>
      <c r="CB68" s="1291"/>
      <c r="CC68" s="1291"/>
      <c r="CD68" s="1291"/>
      <c r="CE68" s="1291"/>
      <c r="CF68" s="1291"/>
      <c r="CG68" s="1291"/>
      <c r="CH68" s="1291"/>
      <c r="CI68" s="1291"/>
      <c r="CJ68" s="1291"/>
      <c r="CK68" s="1291"/>
      <c r="CL68" s="1291"/>
      <c r="CM68" s="1291"/>
      <c r="CN68" s="1291"/>
      <c r="CO68" s="1291"/>
      <c r="CP68" s="1291"/>
      <c r="CQ68" s="1291"/>
      <c r="CR68" s="1291"/>
      <c r="CS68" s="1291"/>
      <c r="CT68" s="1291"/>
      <c r="CU68" s="1291"/>
      <c r="CV68" s="1291"/>
      <c r="CW68" s="1291"/>
      <c r="CX68" s="1291"/>
      <c r="CY68" s="1291"/>
      <c r="CZ68" s="1291"/>
      <c r="DA68" s="1291"/>
      <c r="DB68" s="1291"/>
      <c r="DC68" s="1292"/>
    </row>
    <row r="69" spans="2:107" x14ac:dyDescent="0.15">
      <c r="B69" s="1278"/>
      <c r="AN69" s="1293"/>
      <c r="AO69" s="1294"/>
      <c r="AP69" s="1294"/>
      <c r="AQ69" s="1294"/>
      <c r="AR69" s="1294"/>
      <c r="AS69" s="1294"/>
      <c r="AT69" s="1294"/>
      <c r="AU69" s="1294"/>
      <c r="AV69" s="1294"/>
      <c r="AW69" s="1294"/>
      <c r="AX69" s="1294"/>
      <c r="AY69" s="1294"/>
      <c r="AZ69" s="1294"/>
      <c r="BA69" s="1294"/>
      <c r="BB69" s="1294"/>
      <c r="BC69" s="1294"/>
      <c r="BD69" s="1294"/>
      <c r="BE69" s="1294"/>
      <c r="BF69" s="1294"/>
      <c r="BG69" s="1294"/>
      <c r="BH69" s="1294"/>
      <c r="BI69" s="1294"/>
      <c r="BJ69" s="1294"/>
      <c r="BK69" s="1294"/>
      <c r="BL69" s="1294"/>
      <c r="BM69" s="1294"/>
      <c r="BN69" s="1294"/>
      <c r="BO69" s="1294"/>
      <c r="BP69" s="1294"/>
      <c r="BQ69" s="1294"/>
      <c r="BR69" s="1294"/>
      <c r="BS69" s="1294"/>
      <c r="BT69" s="1294"/>
      <c r="BU69" s="1294"/>
      <c r="BV69" s="1294"/>
      <c r="BW69" s="1294"/>
      <c r="BX69" s="1294"/>
      <c r="BY69" s="1294"/>
      <c r="BZ69" s="1294"/>
      <c r="CA69" s="1294"/>
      <c r="CB69" s="1294"/>
      <c r="CC69" s="1294"/>
      <c r="CD69" s="1294"/>
      <c r="CE69" s="1294"/>
      <c r="CF69" s="1294"/>
      <c r="CG69" s="1294"/>
      <c r="CH69" s="1294"/>
      <c r="CI69" s="1294"/>
      <c r="CJ69" s="1294"/>
      <c r="CK69" s="1294"/>
      <c r="CL69" s="1294"/>
      <c r="CM69" s="1294"/>
      <c r="CN69" s="1294"/>
      <c r="CO69" s="1294"/>
      <c r="CP69" s="1294"/>
      <c r="CQ69" s="1294"/>
      <c r="CR69" s="1294"/>
      <c r="CS69" s="1294"/>
      <c r="CT69" s="1294"/>
      <c r="CU69" s="1294"/>
      <c r="CV69" s="1294"/>
      <c r="CW69" s="1294"/>
      <c r="CX69" s="1294"/>
      <c r="CY69" s="1294"/>
      <c r="CZ69" s="1294"/>
      <c r="DA69" s="1294"/>
      <c r="DB69" s="1294"/>
      <c r="DC69" s="1295"/>
    </row>
    <row r="70" spans="2:107" x14ac:dyDescent="0.15">
      <c r="B70" s="1278"/>
      <c r="H70" s="1320"/>
      <c r="I70" s="1320"/>
      <c r="J70" s="1321"/>
      <c r="K70" s="1321"/>
      <c r="L70" s="1322"/>
      <c r="M70" s="1321"/>
      <c r="N70" s="1322"/>
      <c r="AN70" s="1296"/>
      <c r="AO70" s="1296"/>
      <c r="AP70" s="1296"/>
      <c r="AZ70" s="1296"/>
      <c r="BA70" s="1296"/>
      <c r="BB70" s="1296"/>
      <c r="BL70" s="1296"/>
      <c r="BM70" s="1296"/>
      <c r="BN70" s="1296"/>
      <c r="BX70" s="1296"/>
      <c r="BY70" s="1296"/>
      <c r="BZ70" s="1296"/>
      <c r="CJ70" s="1296"/>
      <c r="CK70" s="1296"/>
      <c r="CL70" s="1296"/>
      <c r="CV70" s="1296"/>
      <c r="CW70" s="1296"/>
      <c r="CX70" s="1296"/>
    </row>
    <row r="71" spans="2:107" x14ac:dyDescent="0.15">
      <c r="B71" s="1278"/>
      <c r="G71" s="1323"/>
      <c r="I71" s="1324"/>
      <c r="J71" s="1321"/>
      <c r="K71" s="1321"/>
      <c r="L71" s="1322"/>
      <c r="M71" s="1321"/>
      <c r="N71" s="1322"/>
      <c r="AM71" s="1323"/>
      <c r="AN71" s="1271" t="s">
        <v>587</v>
      </c>
    </row>
    <row r="72" spans="2:107" x14ac:dyDescent="0.15">
      <c r="B72" s="1278"/>
      <c r="G72" s="1297"/>
      <c r="H72" s="1297"/>
      <c r="I72" s="1297"/>
      <c r="J72" s="1297"/>
      <c r="K72" s="1298"/>
      <c r="L72" s="1298"/>
      <c r="M72" s="1299"/>
      <c r="N72" s="1299"/>
      <c r="AN72" s="1300"/>
      <c r="AO72" s="1301"/>
      <c r="AP72" s="1301"/>
      <c r="AQ72" s="1301"/>
      <c r="AR72" s="1301"/>
      <c r="AS72" s="1301"/>
      <c r="AT72" s="1301"/>
      <c r="AU72" s="1301"/>
      <c r="AV72" s="1301"/>
      <c r="AW72" s="1301"/>
      <c r="AX72" s="1301"/>
      <c r="AY72" s="1301"/>
      <c r="AZ72" s="1301"/>
      <c r="BA72" s="1301"/>
      <c r="BB72" s="1301"/>
      <c r="BC72" s="1301"/>
      <c r="BD72" s="1301"/>
      <c r="BE72" s="1301"/>
      <c r="BF72" s="1301"/>
      <c r="BG72" s="1301"/>
      <c r="BH72" s="1301"/>
      <c r="BI72" s="1301"/>
      <c r="BJ72" s="1301"/>
      <c r="BK72" s="1301"/>
      <c r="BL72" s="1301"/>
      <c r="BM72" s="1301"/>
      <c r="BN72" s="1301"/>
      <c r="BO72" s="1302"/>
      <c r="BP72" s="1303" t="s">
        <v>556</v>
      </c>
      <c r="BQ72" s="1303"/>
      <c r="BR72" s="1303"/>
      <c r="BS72" s="1303"/>
      <c r="BT72" s="1303"/>
      <c r="BU72" s="1303"/>
      <c r="BV72" s="1303"/>
      <c r="BW72" s="1303"/>
      <c r="BX72" s="1303" t="s">
        <v>557</v>
      </c>
      <c r="BY72" s="1303"/>
      <c r="BZ72" s="1303"/>
      <c r="CA72" s="1303"/>
      <c r="CB72" s="1303"/>
      <c r="CC72" s="1303"/>
      <c r="CD72" s="1303"/>
      <c r="CE72" s="1303"/>
      <c r="CF72" s="1303" t="s">
        <v>558</v>
      </c>
      <c r="CG72" s="1303"/>
      <c r="CH72" s="1303"/>
      <c r="CI72" s="1303"/>
      <c r="CJ72" s="1303"/>
      <c r="CK72" s="1303"/>
      <c r="CL72" s="1303"/>
      <c r="CM72" s="1303"/>
      <c r="CN72" s="1303" t="s">
        <v>559</v>
      </c>
      <c r="CO72" s="1303"/>
      <c r="CP72" s="1303"/>
      <c r="CQ72" s="1303"/>
      <c r="CR72" s="1303"/>
      <c r="CS72" s="1303"/>
      <c r="CT72" s="1303"/>
      <c r="CU72" s="1303"/>
      <c r="CV72" s="1303" t="s">
        <v>560</v>
      </c>
      <c r="CW72" s="1303"/>
      <c r="CX72" s="1303"/>
      <c r="CY72" s="1303"/>
      <c r="CZ72" s="1303"/>
      <c r="DA72" s="1303"/>
      <c r="DB72" s="1303"/>
      <c r="DC72" s="1303"/>
    </row>
    <row r="73" spans="2:107" x14ac:dyDescent="0.15">
      <c r="B73" s="1278"/>
      <c r="G73" s="1304"/>
      <c r="H73" s="1304"/>
      <c r="I73" s="1304"/>
      <c r="J73" s="1304"/>
      <c r="K73" s="1325"/>
      <c r="L73" s="1325"/>
      <c r="M73" s="1325"/>
      <c r="N73" s="1325"/>
      <c r="AM73" s="1296"/>
      <c r="AN73" s="1307" t="s">
        <v>588</v>
      </c>
      <c r="AO73" s="1307"/>
      <c r="AP73" s="1307"/>
      <c r="AQ73" s="1307"/>
      <c r="AR73" s="1307"/>
      <c r="AS73" s="1307"/>
      <c r="AT73" s="1307"/>
      <c r="AU73" s="1307"/>
      <c r="AV73" s="1307"/>
      <c r="AW73" s="1307"/>
      <c r="AX73" s="1307"/>
      <c r="AY73" s="1307"/>
      <c r="AZ73" s="1307"/>
      <c r="BA73" s="1307"/>
      <c r="BB73" s="1307" t="s">
        <v>589</v>
      </c>
      <c r="BC73" s="1307"/>
      <c r="BD73" s="1307"/>
      <c r="BE73" s="1307"/>
      <c r="BF73" s="1307"/>
      <c r="BG73" s="1307"/>
      <c r="BH73" s="1307"/>
      <c r="BI73" s="1307"/>
      <c r="BJ73" s="1307"/>
      <c r="BK73" s="1307"/>
      <c r="BL73" s="1307"/>
      <c r="BM73" s="1307"/>
      <c r="BN73" s="1307"/>
      <c r="BO73" s="1307"/>
      <c r="BP73" s="1308"/>
      <c r="BQ73" s="1308"/>
      <c r="BR73" s="1308"/>
      <c r="BS73" s="1308"/>
      <c r="BT73" s="1308"/>
      <c r="BU73" s="1308"/>
      <c r="BV73" s="1308"/>
      <c r="BW73" s="1308"/>
      <c r="BX73" s="1308"/>
      <c r="BY73" s="1308"/>
      <c r="BZ73" s="1308"/>
      <c r="CA73" s="1308"/>
      <c r="CB73" s="1308"/>
      <c r="CC73" s="1308"/>
      <c r="CD73" s="1308"/>
      <c r="CE73" s="1308"/>
      <c r="CF73" s="1308"/>
      <c r="CG73" s="1308"/>
      <c r="CH73" s="1308"/>
      <c r="CI73" s="1308"/>
      <c r="CJ73" s="1308"/>
      <c r="CK73" s="1308"/>
      <c r="CL73" s="1308"/>
      <c r="CM73" s="1308"/>
      <c r="CN73" s="1308"/>
      <c r="CO73" s="1308"/>
      <c r="CP73" s="1308"/>
      <c r="CQ73" s="1308"/>
      <c r="CR73" s="1308"/>
      <c r="CS73" s="1308"/>
      <c r="CT73" s="1308"/>
      <c r="CU73" s="1308"/>
      <c r="CV73" s="1308"/>
      <c r="CW73" s="1308"/>
      <c r="CX73" s="1308"/>
      <c r="CY73" s="1308"/>
      <c r="CZ73" s="1308"/>
      <c r="DA73" s="1308"/>
      <c r="DB73" s="1308"/>
      <c r="DC73" s="1308"/>
    </row>
    <row r="74" spans="2:107" x14ac:dyDescent="0.15">
      <c r="B74" s="1278"/>
      <c r="G74" s="1304"/>
      <c r="H74" s="1304"/>
      <c r="I74" s="1304"/>
      <c r="J74" s="1304"/>
      <c r="K74" s="1325"/>
      <c r="L74" s="1325"/>
      <c r="M74" s="1325"/>
      <c r="N74" s="1325"/>
      <c r="AM74" s="1296"/>
      <c r="AN74" s="1307"/>
      <c r="AO74" s="1307"/>
      <c r="AP74" s="1307"/>
      <c r="AQ74" s="1307"/>
      <c r="AR74" s="1307"/>
      <c r="AS74" s="1307"/>
      <c r="AT74" s="1307"/>
      <c r="AU74" s="1307"/>
      <c r="AV74" s="1307"/>
      <c r="AW74" s="1307"/>
      <c r="AX74" s="1307"/>
      <c r="AY74" s="1307"/>
      <c r="AZ74" s="1307"/>
      <c r="BA74" s="1307"/>
      <c r="BB74" s="1307"/>
      <c r="BC74" s="1307"/>
      <c r="BD74" s="1307"/>
      <c r="BE74" s="1307"/>
      <c r="BF74" s="1307"/>
      <c r="BG74" s="1307"/>
      <c r="BH74" s="1307"/>
      <c r="BI74" s="1307"/>
      <c r="BJ74" s="1307"/>
      <c r="BK74" s="1307"/>
      <c r="BL74" s="1307"/>
      <c r="BM74" s="1307"/>
      <c r="BN74" s="1307"/>
      <c r="BO74" s="1307"/>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x14ac:dyDescent="0.15">
      <c r="B75" s="1278"/>
      <c r="G75" s="1304"/>
      <c r="H75" s="1304"/>
      <c r="I75" s="1297"/>
      <c r="J75" s="1297"/>
      <c r="K75" s="1306"/>
      <c r="L75" s="1306"/>
      <c r="M75" s="1306"/>
      <c r="N75" s="1306"/>
      <c r="AM75" s="1296"/>
      <c r="AN75" s="1307"/>
      <c r="AO75" s="1307"/>
      <c r="AP75" s="1307"/>
      <c r="AQ75" s="1307"/>
      <c r="AR75" s="1307"/>
      <c r="AS75" s="1307"/>
      <c r="AT75" s="1307"/>
      <c r="AU75" s="1307"/>
      <c r="AV75" s="1307"/>
      <c r="AW75" s="1307"/>
      <c r="AX75" s="1307"/>
      <c r="AY75" s="1307"/>
      <c r="AZ75" s="1307"/>
      <c r="BA75" s="1307"/>
      <c r="BB75" s="1307" t="s">
        <v>593</v>
      </c>
      <c r="BC75" s="1307"/>
      <c r="BD75" s="1307"/>
      <c r="BE75" s="1307"/>
      <c r="BF75" s="1307"/>
      <c r="BG75" s="1307"/>
      <c r="BH75" s="1307"/>
      <c r="BI75" s="1307"/>
      <c r="BJ75" s="1307"/>
      <c r="BK75" s="1307"/>
      <c r="BL75" s="1307"/>
      <c r="BM75" s="1307"/>
      <c r="BN75" s="1307"/>
      <c r="BO75" s="1307"/>
      <c r="BP75" s="1308">
        <v>6.4</v>
      </c>
      <c r="BQ75" s="1308"/>
      <c r="BR75" s="1308"/>
      <c r="BS75" s="1308"/>
      <c r="BT75" s="1308"/>
      <c r="BU75" s="1308"/>
      <c r="BV75" s="1308"/>
      <c r="BW75" s="1308"/>
      <c r="BX75" s="1308">
        <v>5.4</v>
      </c>
      <c r="BY75" s="1308"/>
      <c r="BZ75" s="1308"/>
      <c r="CA75" s="1308"/>
      <c r="CB75" s="1308"/>
      <c r="CC75" s="1308"/>
      <c r="CD75" s="1308"/>
      <c r="CE75" s="1308"/>
      <c r="CF75" s="1308">
        <v>4.7</v>
      </c>
      <c r="CG75" s="1308"/>
      <c r="CH75" s="1308"/>
      <c r="CI75" s="1308"/>
      <c r="CJ75" s="1308"/>
      <c r="CK75" s="1308"/>
      <c r="CL75" s="1308"/>
      <c r="CM75" s="1308"/>
      <c r="CN75" s="1308">
        <v>5.4</v>
      </c>
      <c r="CO75" s="1308"/>
      <c r="CP75" s="1308"/>
      <c r="CQ75" s="1308"/>
      <c r="CR75" s="1308"/>
      <c r="CS75" s="1308"/>
      <c r="CT75" s="1308"/>
      <c r="CU75" s="1308"/>
      <c r="CV75" s="1308">
        <v>6.3</v>
      </c>
      <c r="CW75" s="1308"/>
      <c r="CX75" s="1308"/>
      <c r="CY75" s="1308"/>
      <c r="CZ75" s="1308"/>
      <c r="DA75" s="1308"/>
      <c r="DB75" s="1308"/>
      <c r="DC75" s="1308"/>
    </row>
    <row r="76" spans="2:107" x14ac:dyDescent="0.15">
      <c r="B76" s="1278"/>
      <c r="G76" s="1304"/>
      <c r="H76" s="1304"/>
      <c r="I76" s="1297"/>
      <c r="J76" s="1297"/>
      <c r="K76" s="1306"/>
      <c r="L76" s="1306"/>
      <c r="M76" s="1306"/>
      <c r="N76" s="1306"/>
      <c r="AM76" s="1296"/>
      <c r="AN76" s="1307"/>
      <c r="AO76" s="1307"/>
      <c r="AP76" s="1307"/>
      <c r="AQ76" s="1307"/>
      <c r="AR76" s="1307"/>
      <c r="AS76" s="1307"/>
      <c r="AT76" s="1307"/>
      <c r="AU76" s="1307"/>
      <c r="AV76" s="1307"/>
      <c r="AW76" s="1307"/>
      <c r="AX76" s="1307"/>
      <c r="AY76" s="1307"/>
      <c r="AZ76" s="1307"/>
      <c r="BA76" s="1307"/>
      <c r="BB76" s="1307"/>
      <c r="BC76" s="1307"/>
      <c r="BD76" s="1307"/>
      <c r="BE76" s="1307"/>
      <c r="BF76" s="1307"/>
      <c r="BG76" s="1307"/>
      <c r="BH76" s="1307"/>
      <c r="BI76" s="1307"/>
      <c r="BJ76" s="1307"/>
      <c r="BK76" s="1307"/>
      <c r="BL76" s="1307"/>
      <c r="BM76" s="1307"/>
      <c r="BN76" s="1307"/>
      <c r="BO76" s="1307"/>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x14ac:dyDescent="0.15">
      <c r="B77" s="1278"/>
      <c r="G77" s="1297"/>
      <c r="H77" s="1297"/>
      <c r="I77" s="1297"/>
      <c r="J77" s="1297"/>
      <c r="K77" s="1325"/>
      <c r="L77" s="1325"/>
      <c r="M77" s="1325"/>
      <c r="N77" s="1325"/>
      <c r="AN77" s="1303" t="s">
        <v>591</v>
      </c>
      <c r="AO77" s="1303"/>
      <c r="AP77" s="1303"/>
      <c r="AQ77" s="1303"/>
      <c r="AR77" s="1303"/>
      <c r="AS77" s="1303"/>
      <c r="AT77" s="1303"/>
      <c r="AU77" s="1303"/>
      <c r="AV77" s="1303"/>
      <c r="AW77" s="1303"/>
      <c r="AX77" s="1303"/>
      <c r="AY77" s="1303"/>
      <c r="AZ77" s="1303"/>
      <c r="BA77" s="1303"/>
      <c r="BB77" s="1307" t="s">
        <v>589</v>
      </c>
      <c r="BC77" s="1307"/>
      <c r="BD77" s="1307"/>
      <c r="BE77" s="1307"/>
      <c r="BF77" s="1307"/>
      <c r="BG77" s="1307"/>
      <c r="BH77" s="1307"/>
      <c r="BI77" s="1307"/>
      <c r="BJ77" s="1307"/>
      <c r="BK77" s="1307"/>
      <c r="BL77" s="1307"/>
      <c r="BM77" s="1307"/>
      <c r="BN77" s="1307"/>
      <c r="BO77" s="1307"/>
      <c r="BP77" s="1308">
        <v>0</v>
      </c>
      <c r="BQ77" s="1308"/>
      <c r="BR77" s="1308"/>
      <c r="BS77" s="1308"/>
      <c r="BT77" s="1308"/>
      <c r="BU77" s="1308"/>
      <c r="BV77" s="1308"/>
      <c r="BW77" s="1308"/>
      <c r="BX77" s="1308">
        <v>0</v>
      </c>
      <c r="BY77" s="1308"/>
      <c r="BZ77" s="1308"/>
      <c r="CA77" s="1308"/>
      <c r="CB77" s="1308"/>
      <c r="CC77" s="1308"/>
      <c r="CD77" s="1308"/>
      <c r="CE77" s="1308"/>
      <c r="CF77" s="1308">
        <v>0</v>
      </c>
      <c r="CG77" s="1308"/>
      <c r="CH77" s="1308"/>
      <c r="CI77" s="1308"/>
      <c r="CJ77" s="1308"/>
      <c r="CK77" s="1308"/>
      <c r="CL77" s="1308"/>
      <c r="CM77" s="1308"/>
      <c r="CN77" s="1308">
        <v>0</v>
      </c>
      <c r="CO77" s="1308"/>
      <c r="CP77" s="1308"/>
      <c r="CQ77" s="1308"/>
      <c r="CR77" s="1308"/>
      <c r="CS77" s="1308"/>
      <c r="CT77" s="1308"/>
      <c r="CU77" s="1308"/>
      <c r="CV77" s="1308">
        <v>0</v>
      </c>
      <c r="CW77" s="1308"/>
      <c r="CX77" s="1308"/>
      <c r="CY77" s="1308"/>
      <c r="CZ77" s="1308"/>
      <c r="DA77" s="1308"/>
      <c r="DB77" s="1308"/>
      <c r="DC77" s="1308"/>
    </row>
    <row r="78" spans="2:107" x14ac:dyDescent="0.15">
      <c r="B78" s="1278"/>
      <c r="G78" s="1297"/>
      <c r="H78" s="1297"/>
      <c r="I78" s="1297"/>
      <c r="J78" s="1297"/>
      <c r="K78" s="1325"/>
      <c r="L78" s="1325"/>
      <c r="M78" s="1325"/>
      <c r="N78" s="1325"/>
      <c r="AN78" s="1303"/>
      <c r="AO78" s="1303"/>
      <c r="AP78" s="1303"/>
      <c r="AQ78" s="1303"/>
      <c r="AR78" s="1303"/>
      <c r="AS78" s="1303"/>
      <c r="AT78" s="1303"/>
      <c r="AU78" s="1303"/>
      <c r="AV78" s="1303"/>
      <c r="AW78" s="1303"/>
      <c r="AX78" s="1303"/>
      <c r="AY78" s="1303"/>
      <c r="AZ78" s="1303"/>
      <c r="BA78" s="1303"/>
      <c r="BB78" s="1307"/>
      <c r="BC78" s="1307"/>
      <c r="BD78" s="1307"/>
      <c r="BE78" s="1307"/>
      <c r="BF78" s="1307"/>
      <c r="BG78" s="1307"/>
      <c r="BH78" s="1307"/>
      <c r="BI78" s="1307"/>
      <c r="BJ78" s="1307"/>
      <c r="BK78" s="1307"/>
      <c r="BL78" s="1307"/>
      <c r="BM78" s="1307"/>
      <c r="BN78" s="1307"/>
      <c r="BO78" s="1307"/>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x14ac:dyDescent="0.15">
      <c r="B79" s="1278"/>
      <c r="G79" s="1297"/>
      <c r="H79" s="1297"/>
      <c r="I79" s="1310"/>
      <c r="J79" s="1310"/>
      <c r="K79" s="1326"/>
      <c r="L79" s="1326"/>
      <c r="M79" s="1326"/>
      <c r="N79" s="1326"/>
      <c r="AN79" s="1303"/>
      <c r="AO79" s="1303"/>
      <c r="AP79" s="1303"/>
      <c r="AQ79" s="1303"/>
      <c r="AR79" s="1303"/>
      <c r="AS79" s="1303"/>
      <c r="AT79" s="1303"/>
      <c r="AU79" s="1303"/>
      <c r="AV79" s="1303"/>
      <c r="AW79" s="1303"/>
      <c r="AX79" s="1303"/>
      <c r="AY79" s="1303"/>
      <c r="AZ79" s="1303"/>
      <c r="BA79" s="1303"/>
      <c r="BB79" s="1307" t="s">
        <v>593</v>
      </c>
      <c r="BC79" s="1307"/>
      <c r="BD79" s="1307"/>
      <c r="BE79" s="1307"/>
      <c r="BF79" s="1307"/>
      <c r="BG79" s="1307"/>
      <c r="BH79" s="1307"/>
      <c r="BI79" s="1307"/>
      <c r="BJ79" s="1307"/>
      <c r="BK79" s="1307"/>
      <c r="BL79" s="1307"/>
      <c r="BM79" s="1307"/>
      <c r="BN79" s="1307"/>
      <c r="BO79" s="1307"/>
      <c r="BP79" s="1308">
        <v>6.4</v>
      </c>
      <c r="BQ79" s="1308"/>
      <c r="BR79" s="1308"/>
      <c r="BS79" s="1308"/>
      <c r="BT79" s="1308"/>
      <c r="BU79" s="1308"/>
      <c r="BV79" s="1308"/>
      <c r="BW79" s="1308"/>
      <c r="BX79" s="1308">
        <v>6</v>
      </c>
      <c r="BY79" s="1308"/>
      <c r="BZ79" s="1308"/>
      <c r="CA79" s="1308"/>
      <c r="CB79" s="1308"/>
      <c r="CC79" s="1308"/>
      <c r="CD79" s="1308"/>
      <c r="CE79" s="1308"/>
      <c r="CF79" s="1308">
        <v>5.6</v>
      </c>
      <c r="CG79" s="1308"/>
      <c r="CH79" s="1308"/>
      <c r="CI79" s="1308"/>
      <c r="CJ79" s="1308"/>
      <c r="CK79" s="1308"/>
      <c r="CL79" s="1308"/>
      <c r="CM79" s="1308"/>
      <c r="CN79" s="1308">
        <v>5.3</v>
      </c>
      <c r="CO79" s="1308"/>
      <c r="CP79" s="1308"/>
      <c r="CQ79" s="1308"/>
      <c r="CR79" s="1308"/>
      <c r="CS79" s="1308"/>
      <c r="CT79" s="1308"/>
      <c r="CU79" s="1308"/>
      <c r="CV79" s="1308">
        <v>5.8</v>
      </c>
      <c r="CW79" s="1308"/>
      <c r="CX79" s="1308"/>
      <c r="CY79" s="1308"/>
      <c r="CZ79" s="1308"/>
      <c r="DA79" s="1308"/>
      <c r="DB79" s="1308"/>
      <c r="DC79" s="1308"/>
    </row>
    <row r="80" spans="2:107" x14ac:dyDescent="0.15">
      <c r="B80" s="1278"/>
      <c r="G80" s="1297"/>
      <c r="H80" s="1297"/>
      <c r="I80" s="1310"/>
      <c r="J80" s="1310"/>
      <c r="K80" s="1326"/>
      <c r="L80" s="1326"/>
      <c r="M80" s="1326"/>
      <c r="N80" s="1326"/>
      <c r="AN80" s="1303"/>
      <c r="AO80" s="1303"/>
      <c r="AP80" s="1303"/>
      <c r="AQ80" s="1303"/>
      <c r="AR80" s="1303"/>
      <c r="AS80" s="1303"/>
      <c r="AT80" s="1303"/>
      <c r="AU80" s="1303"/>
      <c r="AV80" s="1303"/>
      <c r="AW80" s="1303"/>
      <c r="AX80" s="1303"/>
      <c r="AY80" s="1303"/>
      <c r="AZ80" s="1303"/>
      <c r="BA80" s="1303"/>
      <c r="BB80" s="1307"/>
      <c r="BC80" s="1307"/>
      <c r="BD80" s="1307"/>
      <c r="BE80" s="1307"/>
      <c r="BF80" s="1307"/>
      <c r="BG80" s="1307"/>
      <c r="BH80" s="1307"/>
      <c r="BI80" s="1307"/>
      <c r="BJ80" s="1307"/>
      <c r="BK80" s="1307"/>
      <c r="BL80" s="1307"/>
      <c r="BM80" s="1307"/>
      <c r="BN80" s="1307"/>
      <c r="BO80" s="1307"/>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x14ac:dyDescent="0.15">
      <c r="B81" s="1278"/>
    </row>
    <row r="82" spans="2:109" ht="17.25" x14ac:dyDescent="0.15">
      <c r="B82" s="1278"/>
      <c r="K82" s="1327"/>
      <c r="L82" s="1327"/>
      <c r="M82" s="1327"/>
      <c r="N82" s="1327"/>
      <c r="AQ82" s="1327"/>
      <c r="AR82" s="1327"/>
      <c r="AS82" s="1327"/>
      <c r="AT82" s="1327"/>
      <c r="BC82" s="1327"/>
      <c r="BD82" s="1327"/>
      <c r="BE82" s="1327"/>
      <c r="BF82" s="1327"/>
      <c r="BO82" s="1327"/>
      <c r="BP82" s="1327"/>
      <c r="BQ82" s="1327"/>
      <c r="BR82" s="1327"/>
      <c r="CA82" s="1327"/>
      <c r="CB82" s="1327"/>
      <c r="CC82" s="1327"/>
      <c r="CD82" s="1327"/>
      <c r="CM82" s="1327"/>
      <c r="CN82" s="1327"/>
      <c r="CO82" s="1327"/>
      <c r="CP82" s="1327"/>
      <c r="CY82" s="1327"/>
      <c r="CZ82" s="1327"/>
      <c r="DA82" s="1327"/>
      <c r="DB82" s="1327"/>
      <c r="DC82" s="1327"/>
    </row>
    <row r="83" spans="2:109" x14ac:dyDescent="0.15">
      <c r="B83" s="1280"/>
      <c r="C83" s="1281"/>
      <c r="D83" s="1281"/>
      <c r="E83" s="1281"/>
      <c r="F83" s="1281"/>
      <c r="G83" s="1281"/>
      <c r="H83" s="1281"/>
      <c r="I83" s="1281"/>
      <c r="J83" s="1281"/>
      <c r="K83" s="1281"/>
      <c r="L83" s="1281"/>
      <c r="M83" s="1281"/>
      <c r="N83" s="1281"/>
      <c r="O83" s="1281"/>
      <c r="P83" s="1281"/>
      <c r="Q83" s="1281"/>
      <c r="R83" s="1281"/>
      <c r="S83" s="1281"/>
      <c r="T83" s="1281"/>
      <c r="U83" s="1281"/>
      <c r="V83" s="1281"/>
      <c r="W83" s="1281"/>
      <c r="X83" s="1281"/>
      <c r="Y83" s="1281"/>
      <c r="Z83" s="1281"/>
      <c r="AA83" s="1281"/>
      <c r="AB83" s="1281"/>
      <c r="AC83" s="1281"/>
      <c r="AD83" s="1281"/>
      <c r="AE83" s="1281"/>
      <c r="AF83" s="1281"/>
      <c r="AG83" s="1281"/>
      <c r="AH83" s="1281"/>
      <c r="AI83" s="1281"/>
      <c r="AJ83" s="1281"/>
      <c r="AK83" s="1281"/>
      <c r="AL83" s="1281"/>
      <c r="AM83" s="1281"/>
      <c r="AN83" s="1281"/>
      <c r="AO83" s="1281"/>
      <c r="AP83" s="1281"/>
      <c r="AQ83" s="1281"/>
      <c r="AR83" s="1281"/>
      <c r="AS83" s="1281"/>
      <c r="AT83" s="1281"/>
      <c r="AU83" s="1281"/>
      <c r="AV83" s="1281"/>
      <c r="AW83" s="1281"/>
      <c r="AX83" s="1281"/>
      <c r="AY83" s="1281"/>
      <c r="AZ83" s="1281"/>
      <c r="BA83" s="1281"/>
      <c r="BB83" s="1281"/>
      <c r="BC83" s="1281"/>
      <c r="BD83" s="1281"/>
      <c r="BE83" s="1281"/>
      <c r="BF83" s="1281"/>
      <c r="BG83" s="1281"/>
      <c r="BH83" s="1281"/>
      <c r="BI83" s="1281"/>
      <c r="BJ83" s="1281"/>
      <c r="BK83" s="1281"/>
      <c r="BL83" s="1281"/>
      <c r="BM83" s="1281"/>
      <c r="BN83" s="1281"/>
      <c r="BO83" s="1281"/>
      <c r="BP83" s="1281"/>
      <c r="BQ83" s="1281"/>
      <c r="BR83" s="1281"/>
      <c r="BS83" s="1281"/>
      <c r="BT83" s="1281"/>
      <c r="BU83" s="1281"/>
      <c r="BV83" s="1281"/>
      <c r="BW83" s="1281"/>
      <c r="BX83" s="1281"/>
      <c r="BY83" s="1281"/>
      <c r="BZ83" s="1281"/>
      <c r="CA83" s="1281"/>
      <c r="CB83" s="1281"/>
      <c r="CC83" s="1281"/>
      <c r="CD83" s="1281"/>
      <c r="CE83" s="1281"/>
      <c r="CF83" s="1281"/>
      <c r="CG83" s="1281"/>
      <c r="CH83" s="1281"/>
      <c r="CI83" s="1281"/>
      <c r="CJ83" s="1281"/>
      <c r="CK83" s="1281"/>
      <c r="CL83" s="1281"/>
      <c r="CM83" s="1281"/>
      <c r="CN83" s="1281"/>
      <c r="CO83" s="1281"/>
      <c r="CP83" s="1281"/>
      <c r="CQ83" s="1281"/>
      <c r="CR83" s="1281"/>
      <c r="CS83" s="1281"/>
      <c r="CT83" s="1281"/>
      <c r="CU83" s="1281"/>
      <c r="CV83" s="1281"/>
      <c r="CW83" s="1281"/>
      <c r="CX83" s="1281"/>
      <c r="CY83" s="1281"/>
      <c r="CZ83" s="1281"/>
      <c r="DA83" s="1281"/>
      <c r="DB83" s="1281"/>
      <c r="DC83" s="1281"/>
      <c r="DD83" s="1282"/>
    </row>
    <row r="84" spans="2:109" x14ac:dyDescent="0.15">
      <c r="DD84" s="1271"/>
      <c r="DE84" s="1271"/>
    </row>
    <row r="85" spans="2:109" x14ac:dyDescent="0.15">
      <c r="DD85" s="1271"/>
      <c r="DE85" s="1271"/>
    </row>
    <row r="86" spans="2:109" hidden="1" x14ac:dyDescent="0.15">
      <c r="DD86" s="1271"/>
      <c r="DE86" s="1271"/>
    </row>
    <row r="87" spans="2:109" hidden="1" x14ac:dyDescent="0.15">
      <c r="K87" s="1328"/>
      <c r="AQ87" s="1328"/>
      <c r="BC87" s="1328"/>
      <c r="BO87" s="1328"/>
      <c r="CA87" s="1328"/>
      <c r="CM87" s="1328"/>
      <c r="CY87" s="1328"/>
      <c r="DD87" s="1271"/>
      <c r="DE87" s="1271"/>
    </row>
    <row r="88" spans="2:109" hidden="1" x14ac:dyDescent="0.15">
      <c r="DD88" s="1271"/>
      <c r="DE88" s="1271"/>
    </row>
    <row r="89" spans="2:109" hidden="1" x14ac:dyDescent="0.15">
      <c r="DD89" s="1271"/>
      <c r="DE89" s="1271"/>
    </row>
    <row r="90" spans="2:109" hidden="1" x14ac:dyDescent="0.15">
      <c r="DD90" s="1271"/>
      <c r="DE90" s="1271"/>
    </row>
    <row r="91" spans="2:109" hidden="1" x14ac:dyDescent="0.15">
      <c r="DD91" s="1271"/>
      <c r="DE91" s="1271"/>
    </row>
    <row r="92" spans="2:109" ht="13.5" hidden="1" customHeight="1" x14ac:dyDescent="0.15">
      <c r="DD92" s="1271"/>
      <c r="DE92" s="1271"/>
    </row>
    <row r="93" spans="2:109" ht="13.5" hidden="1" customHeight="1" x14ac:dyDescent="0.15">
      <c r="DD93" s="1271"/>
      <c r="DE93" s="1271"/>
    </row>
    <row r="94" spans="2:109" ht="13.5" hidden="1" customHeight="1" x14ac:dyDescent="0.15">
      <c r="DD94" s="1271"/>
      <c r="DE94" s="1271"/>
    </row>
    <row r="95" spans="2:109" ht="13.5" hidden="1" customHeight="1" x14ac:dyDescent="0.15">
      <c r="DD95" s="1271"/>
      <c r="DE95" s="1271"/>
    </row>
    <row r="96" spans="2:109" ht="13.5" hidden="1" customHeight="1" x14ac:dyDescent="0.15">
      <c r="DD96" s="1271"/>
      <c r="DE96" s="1271"/>
    </row>
    <row r="97" s="1271" customFormat="1" ht="13.5" hidden="1" customHeight="1" x14ac:dyDescent="0.15"/>
    <row r="98" s="1271" customFormat="1" ht="13.5" hidden="1" customHeight="1" x14ac:dyDescent="0.15"/>
    <row r="99" s="1271" customFormat="1" ht="13.5" hidden="1" customHeight="1" x14ac:dyDescent="0.15"/>
    <row r="100" s="1271" customFormat="1" ht="13.5" hidden="1" customHeight="1" x14ac:dyDescent="0.15"/>
    <row r="101" s="1271" customFormat="1" ht="13.5" hidden="1" customHeight="1" x14ac:dyDescent="0.15"/>
    <row r="102" s="1271" customFormat="1" ht="13.5" hidden="1" customHeight="1" x14ac:dyDescent="0.15"/>
    <row r="103" s="1271" customFormat="1" ht="13.5" hidden="1" customHeight="1" x14ac:dyDescent="0.15"/>
    <row r="104" s="1271" customFormat="1" ht="13.5" hidden="1" customHeight="1" x14ac:dyDescent="0.15"/>
    <row r="105" s="1271" customFormat="1" ht="13.5" hidden="1" customHeight="1" x14ac:dyDescent="0.15"/>
    <row r="106" s="1271" customFormat="1" ht="13.5" hidden="1" customHeight="1" x14ac:dyDescent="0.15"/>
    <row r="107" s="1271" customFormat="1" ht="13.5" hidden="1" customHeight="1" x14ac:dyDescent="0.15"/>
    <row r="108" s="1271" customFormat="1" ht="13.5" hidden="1" customHeight="1" x14ac:dyDescent="0.15"/>
    <row r="109" s="1271" customFormat="1" ht="13.5" hidden="1" customHeight="1" x14ac:dyDescent="0.15"/>
    <row r="110" s="1271" customFormat="1" ht="13.5" hidden="1" customHeight="1" x14ac:dyDescent="0.15"/>
    <row r="111" s="1271" customFormat="1" ht="13.5" hidden="1" customHeight="1" x14ac:dyDescent="0.15"/>
    <row r="112" s="1271" customFormat="1" ht="13.5" hidden="1" customHeight="1" x14ac:dyDescent="0.15"/>
    <row r="113" s="1271" customFormat="1" ht="13.5" hidden="1" customHeight="1" x14ac:dyDescent="0.15"/>
    <row r="114" s="1271" customFormat="1" ht="13.5" hidden="1" customHeight="1" x14ac:dyDescent="0.15"/>
    <row r="115" s="1271" customFormat="1" ht="13.5" hidden="1" customHeight="1" x14ac:dyDescent="0.15"/>
    <row r="116" s="1271" customFormat="1" ht="13.5" hidden="1" customHeight="1" x14ac:dyDescent="0.15"/>
    <row r="117" s="1271" customFormat="1" ht="13.5" hidden="1" customHeight="1" x14ac:dyDescent="0.15"/>
    <row r="118" s="1271" customFormat="1" ht="13.5" hidden="1" customHeight="1" x14ac:dyDescent="0.15"/>
    <row r="119" s="1271" customFormat="1" ht="13.5" hidden="1" customHeight="1" x14ac:dyDescent="0.15"/>
    <row r="120" s="1271" customFormat="1" ht="13.5" hidden="1" customHeight="1" x14ac:dyDescent="0.15"/>
    <row r="121" s="1271" customFormat="1" ht="13.5" hidden="1" customHeight="1" x14ac:dyDescent="0.15"/>
    <row r="122" s="1271" customFormat="1" ht="13.5" hidden="1" customHeight="1" x14ac:dyDescent="0.15"/>
    <row r="123" s="1271" customFormat="1" ht="13.5" hidden="1" customHeight="1" x14ac:dyDescent="0.15"/>
    <row r="124" s="1271" customFormat="1" ht="13.5" hidden="1" customHeight="1" x14ac:dyDescent="0.15"/>
    <row r="125" s="1271" customFormat="1" ht="13.5" hidden="1" customHeight="1" x14ac:dyDescent="0.15"/>
    <row r="126" s="1271" customFormat="1" ht="13.5" hidden="1" customHeight="1" x14ac:dyDescent="0.15"/>
    <row r="127" s="1271" customFormat="1" ht="13.5" hidden="1" customHeight="1" x14ac:dyDescent="0.15"/>
    <row r="128" s="1271" customFormat="1" ht="13.5" hidden="1" customHeight="1" x14ac:dyDescent="0.15"/>
    <row r="129" s="1271" customFormat="1" ht="13.5" hidden="1" customHeight="1" x14ac:dyDescent="0.15"/>
    <row r="130" s="1271" customFormat="1" ht="13.5" hidden="1" customHeight="1" x14ac:dyDescent="0.15"/>
    <row r="131" s="1271" customFormat="1" ht="13.5" hidden="1" customHeight="1" x14ac:dyDescent="0.15"/>
    <row r="132" s="1271" customFormat="1" ht="13.5" hidden="1" customHeight="1" x14ac:dyDescent="0.15"/>
    <row r="133" s="1271" customFormat="1" ht="13.5" hidden="1" customHeight="1" x14ac:dyDescent="0.15"/>
    <row r="134" s="1271" customFormat="1" ht="13.5" hidden="1" customHeight="1" x14ac:dyDescent="0.15"/>
    <row r="135" s="1271" customFormat="1" ht="13.5" hidden="1" customHeight="1" x14ac:dyDescent="0.15"/>
    <row r="136" s="1271" customFormat="1" ht="13.5" hidden="1" customHeight="1" x14ac:dyDescent="0.15"/>
    <row r="137" s="1271" customFormat="1" ht="13.5" hidden="1" customHeight="1" x14ac:dyDescent="0.15"/>
    <row r="138" s="1271" customFormat="1" ht="13.5" hidden="1" customHeight="1" x14ac:dyDescent="0.15"/>
    <row r="139" s="1271" customFormat="1" ht="13.5" hidden="1" customHeight="1" x14ac:dyDescent="0.15"/>
    <row r="140" s="1271" customFormat="1" ht="13.5" hidden="1" customHeight="1" x14ac:dyDescent="0.15"/>
    <row r="141" s="1271" customFormat="1" ht="13.5" hidden="1" customHeight="1" x14ac:dyDescent="0.15"/>
    <row r="142" s="1271" customFormat="1" ht="13.5" hidden="1" customHeight="1" x14ac:dyDescent="0.15"/>
    <row r="143" s="1271" customFormat="1" ht="13.5" hidden="1" customHeight="1" x14ac:dyDescent="0.15"/>
    <row r="144" s="1271" customFormat="1" ht="13.5" hidden="1" customHeight="1" x14ac:dyDescent="0.15"/>
    <row r="145" s="1271" customFormat="1" ht="13.5" hidden="1" customHeight="1" x14ac:dyDescent="0.15"/>
    <row r="146" s="1271" customFormat="1" ht="13.5" hidden="1" customHeight="1" x14ac:dyDescent="0.15"/>
    <row r="147" s="1271" customFormat="1" ht="13.5" hidden="1" customHeight="1" x14ac:dyDescent="0.15"/>
    <row r="148" s="1271" customFormat="1" ht="13.5" hidden="1" customHeight="1" x14ac:dyDescent="0.15"/>
    <row r="149" s="1271" customFormat="1" ht="13.5" hidden="1" customHeight="1" x14ac:dyDescent="0.15"/>
    <row r="150" s="1271" customFormat="1" ht="13.5" hidden="1" customHeight="1" x14ac:dyDescent="0.15"/>
    <row r="151" s="1271" customFormat="1" ht="13.5" hidden="1" customHeight="1" x14ac:dyDescent="0.15"/>
    <row r="152" s="1271" customFormat="1" ht="13.5" hidden="1" customHeight="1" x14ac:dyDescent="0.15"/>
    <row r="153" s="1271" customFormat="1" ht="13.5" hidden="1" customHeight="1" x14ac:dyDescent="0.15"/>
    <row r="154" s="1271" customFormat="1" ht="13.5" hidden="1" customHeight="1" x14ac:dyDescent="0.15"/>
    <row r="155" s="1271" customFormat="1" ht="13.5" hidden="1" customHeight="1" x14ac:dyDescent="0.15"/>
    <row r="156" s="1271" customFormat="1" ht="13.5" hidden="1" customHeight="1" x14ac:dyDescent="0.15"/>
    <row r="157" s="1271" customFormat="1" ht="13.5" hidden="1" customHeight="1" x14ac:dyDescent="0.15"/>
    <row r="158" s="1271" customFormat="1" ht="13.5" hidden="1" customHeight="1" x14ac:dyDescent="0.15"/>
    <row r="159" s="1271" customFormat="1" ht="13.5" hidden="1" customHeight="1" x14ac:dyDescent="0.15"/>
    <row r="160" s="1271" customFormat="1" ht="13.5" hidden="1" customHeight="1" x14ac:dyDescent="0.15"/>
  </sheetData>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53FB5-5F5E-49F3-AB53-16719EDAA957}">
  <sheetPr>
    <tabColor rgb="FFFF0000"/>
  </sheetPr>
  <dimension ref="A1:DR125"/>
  <sheetViews>
    <sheetView topLeftCell="C67" zoomScale="60" zoomScaleNormal="60" workbookViewId="0">
      <selection activeCell="CP95" sqref="CP95"/>
    </sheetView>
  </sheetViews>
  <sheetFormatPr defaultColWidth="0" defaultRowHeight="13.5" customHeight="1" zeroHeight="1" x14ac:dyDescent="0.15"/>
  <cols>
    <col min="1" max="34" width="2.5" style="289" customWidth="1"/>
    <col min="35" max="122" width="2.5" style="288" customWidth="1"/>
    <col min="123" max="16384" width="2.5" style="288" hidden="1"/>
  </cols>
  <sheetData>
    <row r="1" spans="1:34" ht="13.5" customHeight="1"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1:34" x14ac:dyDescent="0.15">
      <c r="S2" s="288"/>
      <c r="AH2" s="288"/>
    </row>
    <row r="3" spans="1: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1:34" x14ac:dyDescent="0.15"/>
    <row r="5" spans="1:34" x14ac:dyDescent="0.15"/>
    <row r="6" spans="1:34" x14ac:dyDescent="0.15"/>
    <row r="7" spans="1:34" x14ac:dyDescent="0.15"/>
    <row r="8" spans="1:34" x14ac:dyDescent="0.15"/>
    <row r="9" spans="1:34" x14ac:dyDescent="0.15">
      <c r="AH9" s="288"/>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502</v>
      </c>
    </row>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03783-EA87-47C6-A5B0-61C10F1A1E1A}">
  <sheetPr>
    <tabColor rgb="FFFF0000"/>
  </sheetPr>
  <dimension ref="A1:DR125"/>
  <sheetViews>
    <sheetView topLeftCell="F28" zoomScale="80" zoomScaleNormal="80" workbookViewId="0">
      <selection activeCell="AE23" sqref="AE23"/>
    </sheetView>
  </sheetViews>
  <sheetFormatPr defaultColWidth="0" defaultRowHeight="13.5" customHeight="1" zeroHeight="1" x14ac:dyDescent="0.15"/>
  <cols>
    <col min="1" max="34" width="2.5" style="289" customWidth="1"/>
    <col min="35" max="122" width="2.5" style="288" customWidth="1"/>
    <col min="123" max="16384" width="2.5" style="288" hidden="1"/>
  </cols>
  <sheetData>
    <row r="1" spans="2:34"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x14ac:dyDescent="0.15">
      <c r="S2" s="288"/>
      <c r="AH2" s="288"/>
    </row>
    <row r="3" spans="2: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x14ac:dyDescent="0.15"/>
    <row r="5" spans="2:34" x14ac:dyDescent="0.15"/>
    <row r="6" spans="2:34" x14ac:dyDescent="0.15"/>
    <row r="7" spans="2:34" x14ac:dyDescent="0.15"/>
    <row r="8" spans="2:34" x14ac:dyDescent="0.15"/>
    <row r="9" spans="2:34" x14ac:dyDescent="0.15">
      <c r="AH9" s="28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c r="AG59" s="288"/>
      <c r="AH59" s="288"/>
    </row>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502</v>
      </c>
    </row>
  </sheetData>
  <phoneticPr fontId="2"/>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7" customWidth="1"/>
    <col min="2" max="8" width="13.375" style="147" customWidth="1"/>
    <col min="9" max="16384" width="11.125" style="147"/>
  </cols>
  <sheetData>
    <row r="1" spans="1:8" x14ac:dyDescent="0.15">
      <c r="A1" s="141"/>
      <c r="B1" s="142"/>
      <c r="C1" s="143"/>
      <c r="D1" s="144"/>
      <c r="E1" s="145"/>
      <c r="F1" s="145"/>
      <c r="G1" s="145"/>
      <c r="H1" s="146"/>
    </row>
    <row r="2" spans="1:8" x14ac:dyDescent="0.15">
      <c r="A2" s="148"/>
      <c r="B2" s="149"/>
      <c r="C2" s="150"/>
      <c r="D2" s="151" t="s">
        <v>52</v>
      </c>
      <c r="E2" s="152"/>
      <c r="F2" s="153" t="s">
        <v>553</v>
      </c>
      <c r="G2" s="154"/>
      <c r="H2" s="155"/>
    </row>
    <row r="3" spans="1:8" x14ac:dyDescent="0.15">
      <c r="A3" s="151" t="s">
        <v>546</v>
      </c>
      <c r="B3" s="156"/>
      <c r="C3" s="157"/>
      <c r="D3" s="158">
        <v>1832029</v>
      </c>
      <c r="E3" s="159"/>
      <c r="F3" s="160">
        <v>287914</v>
      </c>
      <c r="G3" s="161"/>
      <c r="H3" s="162"/>
    </row>
    <row r="4" spans="1:8" x14ac:dyDescent="0.15">
      <c r="A4" s="163"/>
      <c r="B4" s="164"/>
      <c r="C4" s="165"/>
      <c r="D4" s="166">
        <v>18636</v>
      </c>
      <c r="E4" s="167"/>
      <c r="F4" s="168">
        <v>146531</v>
      </c>
      <c r="G4" s="169"/>
      <c r="H4" s="170"/>
    </row>
    <row r="5" spans="1:8" x14ac:dyDescent="0.15">
      <c r="A5" s="151" t="s">
        <v>548</v>
      </c>
      <c r="B5" s="156"/>
      <c r="C5" s="157"/>
      <c r="D5" s="158">
        <v>300586</v>
      </c>
      <c r="E5" s="159"/>
      <c r="F5" s="160">
        <v>237994</v>
      </c>
      <c r="G5" s="161"/>
      <c r="H5" s="162"/>
    </row>
    <row r="6" spans="1:8" x14ac:dyDescent="0.15">
      <c r="A6" s="163"/>
      <c r="B6" s="164"/>
      <c r="C6" s="165"/>
      <c r="D6" s="166">
        <v>40915</v>
      </c>
      <c r="E6" s="167"/>
      <c r="F6" s="168">
        <v>110361</v>
      </c>
      <c r="G6" s="169"/>
      <c r="H6" s="170"/>
    </row>
    <row r="7" spans="1:8" x14ac:dyDescent="0.15">
      <c r="A7" s="151" t="s">
        <v>549</v>
      </c>
      <c r="B7" s="156"/>
      <c r="C7" s="157"/>
      <c r="D7" s="158">
        <v>174120</v>
      </c>
      <c r="E7" s="159"/>
      <c r="F7" s="160">
        <v>267911</v>
      </c>
      <c r="G7" s="161"/>
      <c r="H7" s="162"/>
    </row>
    <row r="8" spans="1:8" x14ac:dyDescent="0.15">
      <c r="A8" s="163"/>
      <c r="B8" s="164"/>
      <c r="C8" s="165"/>
      <c r="D8" s="166">
        <v>6663</v>
      </c>
      <c r="E8" s="167"/>
      <c r="F8" s="168">
        <v>106425</v>
      </c>
      <c r="G8" s="169"/>
      <c r="H8" s="170"/>
    </row>
    <row r="9" spans="1:8" x14ac:dyDescent="0.15">
      <c r="A9" s="151" t="s">
        <v>550</v>
      </c>
      <c r="B9" s="156"/>
      <c r="C9" s="157"/>
      <c r="D9" s="158">
        <v>462816</v>
      </c>
      <c r="E9" s="159"/>
      <c r="F9" s="160">
        <v>228215</v>
      </c>
      <c r="G9" s="161"/>
      <c r="H9" s="162"/>
    </row>
    <row r="10" spans="1:8" x14ac:dyDescent="0.15">
      <c r="A10" s="163"/>
      <c r="B10" s="164"/>
      <c r="C10" s="165"/>
      <c r="D10" s="166">
        <v>57819</v>
      </c>
      <c r="E10" s="167"/>
      <c r="F10" s="168">
        <v>117571</v>
      </c>
      <c r="G10" s="169"/>
      <c r="H10" s="170"/>
    </row>
    <row r="11" spans="1:8" x14ac:dyDescent="0.15">
      <c r="A11" s="151" t="s">
        <v>551</v>
      </c>
      <c r="B11" s="156"/>
      <c r="C11" s="157"/>
      <c r="D11" s="158">
        <v>685418</v>
      </c>
      <c r="E11" s="159"/>
      <c r="F11" s="160">
        <v>264232</v>
      </c>
      <c r="G11" s="161"/>
      <c r="H11" s="162"/>
    </row>
    <row r="12" spans="1:8" x14ac:dyDescent="0.15">
      <c r="A12" s="163"/>
      <c r="B12" s="164"/>
      <c r="C12" s="171"/>
      <c r="D12" s="166">
        <v>156068</v>
      </c>
      <c r="E12" s="167"/>
      <c r="F12" s="168">
        <v>133959</v>
      </c>
      <c r="G12" s="169"/>
      <c r="H12" s="170"/>
    </row>
    <row r="13" spans="1:8" x14ac:dyDescent="0.15">
      <c r="A13" s="151"/>
      <c r="B13" s="156"/>
      <c r="C13" s="172"/>
      <c r="D13" s="173">
        <v>690994</v>
      </c>
      <c r="E13" s="174"/>
      <c r="F13" s="175">
        <v>257253</v>
      </c>
      <c r="G13" s="176"/>
      <c r="H13" s="162"/>
    </row>
    <row r="14" spans="1:8" x14ac:dyDescent="0.15">
      <c r="A14" s="163"/>
      <c r="B14" s="164"/>
      <c r="C14" s="165"/>
      <c r="D14" s="166">
        <v>56020</v>
      </c>
      <c r="E14" s="167"/>
      <c r="F14" s="168">
        <v>122969</v>
      </c>
      <c r="G14" s="169"/>
      <c r="H14" s="170"/>
    </row>
    <row r="17" spans="1:11" x14ac:dyDescent="0.15">
      <c r="A17" s="147" t="s">
        <v>53</v>
      </c>
    </row>
    <row r="18" spans="1:11" x14ac:dyDescent="0.15">
      <c r="A18" s="177"/>
      <c r="B18" s="177" t="str">
        <f>実質収支比率等に係る経年分析!F$46</f>
        <v>H27</v>
      </c>
      <c r="C18" s="177" t="str">
        <f>実質収支比率等に係る経年分析!G$46</f>
        <v>H28</v>
      </c>
      <c r="D18" s="177" t="str">
        <f>実質収支比率等に係る経年分析!H$46</f>
        <v>H29</v>
      </c>
      <c r="E18" s="177" t="str">
        <f>実質収支比率等に係る経年分析!I$46</f>
        <v>H30</v>
      </c>
      <c r="F18" s="177" t="str">
        <f>実質収支比率等に係る経年分析!J$46</f>
        <v>R01</v>
      </c>
    </row>
    <row r="19" spans="1:11" x14ac:dyDescent="0.15">
      <c r="A19" s="177" t="s">
        <v>54</v>
      </c>
      <c r="B19" s="177">
        <f>ROUND(VALUE(SUBSTITUTE(実質収支比率等に係る経年分析!F$48,"▲","-")),2)</f>
        <v>13.85</v>
      </c>
      <c r="C19" s="177">
        <f>ROUND(VALUE(SUBSTITUTE(実質収支比率等に係る経年分析!G$48,"▲","-")),2)</f>
        <v>24.4</v>
      </c>
      <c r="D19" s="177">
        <f>ROUND(VALUE(SUBSTITUTE(実質収支比率等に係る経年分析!H$48,"▲","-")),2)</f>
        <v>15.09</v>
      </c>
      <c r="E19" s="177">
        <f>ROUND(VALUE(SUBSTITUTE(実質収支比率等に係る経年分析!I$48,"▲","-")),2)</f>
        <v>15.8</v>
      </c>
      <c r="F19" s="177">
        <f>ROUND(VALUE(SUBSTITUTE(実質収支比率等に係る経年分析!J$48,"▲","-")),2)</f>
        <v>13.8</v>
      </c>
    </row>
    <row r="20" spans="1:11" x14ac:dyDescent="0.15">
      <c r="A20" s="177" t="s">
        <v>55</v>
      </c>
      <c r="B20" s="177">
        <f>ROUND(VALUE(SUBSTITUTE(実質収支比率等に係る経年分析!F$47,"▲","-")),2)</f>
        <v>67.930000000000007</v>
      </c>
      <c r="C20" s="177">
        <f>ROUND(VALUE(SUBSTITUTE(実質収支比率等に係る経年分析!G$47,"▲","-")),2)</f>
        <v>74.989999999999995</v>
      </c>
      <c r="D20" s="177">
        <f>ROUND(VALUE(SUBSTITUTE(実質収支比率等に係る経年分析!H$47,"▲","-")),2)</f>
        <v>88.99</v>
      </c>
      <c r="E20" s="177">
        <f>ROUND(VALUE(SUBSTITUTE(実質収支比率等に係る経年分析!I$47,"▲","-")),2)</f>
        <v>87.88</v>
      </c>
      <c r="F20" s="177">
        <f>ROUND(VALUE(SUBSTITUTE(実質収支比率等に係る経年分析!J$47,"▲","-")),2)</f>
        <v>87.93</v>
      </c>
    </row>
    <row r="21" spans="1:11" x14ac:dyDescent="0.15">
      <c r="A21" s="177" t="s">
        <v>56</v>
      </c>
      <c r="B21" s="177">
        <f>IF(ISNUMBER(VALUE(SUBSTITUTE(実質収支比率等に係る経年分析!F$49,"▲","-"))),ROUND(VALUE(SUBSTITUTE(実質収支比率等に係る経年分析!F$49,"▲","-")),2),NA())</f>
        <v>6.25</v>
      </c>
      <c r="C21" s="177">
        <f>IF(ISNUMBER(VALUE(SUBSTITUTE(実質収支比率等に係る経年分析!G$49,"▲","-"))),ROUND(VALUE(SUBSTITUTE(実質収支比率等に係る経年分析!G$49,"▲","-")),2),NA())</f>
        <v>20.420000000000002</v>
      </c>
      <c r="D21" s="177">
        <f>IF(ISNUMBER(VALUE(SUBSTITUTE(実質収支比率等に係る経年分析!H$49,"▲","-"))),ROUND(VALUE(SUBSTITUTE(実質収支比率等に係る経年分析!H$49,"▲","-")),2),NA())</f>
        <v>7.33</v>
      </c>
      <c r="E21" s="177">
        <f>IF(ISNUMBER(VALUE(SUBSTITUTE(実質収支比率等に係る経年分析!I$49,"▲","-"))),ROUND(VALUE(SUBSTITUTE(実質収支比率等に係る経年分析!I$49,"▲","-")),2),NA())</f>
        <v>1.71</v>
      </c>
      <c r="F21" s="177">
        <f>IF(ISNUMBER(VALUE(SUBSTITUTE(実質収支比率等に係る経年分析!J$49,"▲","-"))),ROUND(VALUE(SUBSTITUTE(実質収支比率等に係る経年分析!J$49,"▲","-")),2),NA())</f>
        <v>1.59</v>
      </c>
    </row>
    <row r="24" spans="1:11" x14ac:dyDescent="0.15">
      <c r="A24" s="147" t="s">
        <v>57</v>
      </c>
    </row>
    <row r="25" spans="1:11" x14ac:dyDescent="0.15">
      <c r="A25" s="178"/>
      <c r="B25" s="178" t="str">
        <f>連結実質赤字比率に係る赤字・黒字の構成分析!F$33</f>
        <v>H27</v>
      </c>
      <c r="C25" s="178"/>
      <c r="D25" s="178" t="str">
        <f>連結実質赤字比率に係る赤字・黒字の構成分析!G$33</f>
        <v>H28</v>
      </c>
      <c r="E25" s="178"/>
      <c r="F25" s="178" t="str">
        <f>連結実質赤字比率に係る赤字・黒字の構成分析!H$33</f>
        <v>H29</v>
      </c>
      <c r="G25" s="178"/>
      <c r="H25" s="178" t="str">
        <f>連結実質赤字比率に係る赤字・黒字の構成分析!I$33</f>
        <v>H30</v>
      </c>
      <c r="I25" s="178"/>
      <c r="J25" s="178" t="str">
        <f>連結実質赤字比率に係る赤字・黒字の構成分析!J$33</f>
        <v>R01</v>
      </c>
      <c r="K25" s="178"/>
    </row>
    <row r="26" spans="1:11" x14ac:dyDescent="0.15">
      <c r="A26" s="178"/>
      <c r="B26" s="178" t="s">
        <v>58</v>
      </c>
      <c r="C26" s="178" t="s">
        <v>59</v>
      </c>
      <c r="D26" s="178" t="s">
        <v>58</v>
      </c>
      <c r="E26" s="178" t="s">
        <v>59</v>
      </c>
      <c r="F26" s="178" t="s">
        <v>58</v>
      </c>
      <c r="G26" s="178" t="s">
        <v>59</v>
      </c>
      <c r="H26" s="178" t="s">
        <v>58</v>
      </c>
      <c r="I26" s="178" t="s">
        <v>59</v>
      </c>
      <c r="J26" s="178" t="s">
        <v>58</v>
      </c>
      <c r="K26" s="178" t="s">
        <v>59</v>
      </c>
    </row>
    <row r="27" spans="1:11" x14ac:dyDescent="0.15">
      <c r="A27" s="178" t="str">
        <f>IF(連結実質赤字比率に係る赤字・黒字の構成分析!C$43="",NA(),連結実質赤字比率に係る赤字・黒字の構成分析!C$43)</f>
        <v>その他会計（黒字）</v>
      </c>
      <c r="B27" s="178" t="e">
        <f>IF(ROUND(VALUE(SUBSTITUTE(連結実質赤字比率に係る赤字・黒字の構成分析!F$43,"▲", "-")), 2) &lt; 0, ABS(ROUND(VALUE(SUBSTITUTE(連結実質赤字比率に係る赤字・黒字の構成分析!F$43,"▲", "-")), 2)), NA())</f>
        <v>#N/A</v>
      </c>
      <c r="C27" s="178">
        <f>IF(ROUND(VALUE(SUBSTITUTE(連結実質赤字比率に係る赤字・黒字の構成分析!F$43,"▲", "-")), 2) &gt;= 0, ABS(ROUND(VALUE(SUBSTITUTE(連結実質赤字比率に係る赤字・黒字の構成分析!F$43,"▲", "-")), 2)), NA())</f>
        <v>2.27</v>
      </c>
      <c r="D27" s="178" t="e">
        <f>IF(ROUND(VALUE(SUBSTITUTE(連結実質赤字比率に係る赤字・黒字の構成分析!G$43,"▲", "-")), 2) &lt; 0, ABS(ROUND(VALUE(SUBSTITUTE(連結実質赤字比率に係る赤字・黒字の構成分析!G$43,"▲", "-")), 2)), NA())</f>
        <v>#N/A</v>
      </c>
      <c r="E27" s="178">
        <f>IF(ROUND(VALUE(SUBSTITUTE(連結実質赤字比率に係る赤字・黒字の構成分析!G$43,"▲", "-")), 2) &gt;= 0, ABS(ROUND(VALUE(SUBSTITUTE(連結実質赤字比率に係る赤字・黒字の構成分析!G$43,"▲", "-")), 2)), NA())</f>
        <v>1.85</v>
      </c>
      <c r="F27" s="178" t="e">
        <f>IF(ROUND(VALUE(SUBSTITUTE(連結実質赤字比率に係る赤字・黒字の構成分析!H$43,"▲", "-")), 2) &lt; 0, ABS(ROUND(VALUE(SUBSTITUTE(連結実質赤字比率に係る赤字・黒字の構成分析!H$43,"▲", "-")), 2)), NA())</f>
        <v>#N/A</v>
      </c>
      <c r="G27" s="178">
        <f>IF(ROUND(VALUE(SUBSTITUTE(連結実質赤字比率に係る赤字・黒字の構成分析!H$43,"▲", "-")), 2) &gt;= 0, ABS(ROUND(VALUE(SUBSTITUTE(連結実質赤字比率に係る赤字・黒字の構成分析!H$43,"▲", "-")), 2)), NA())</f>
        <v>0.68</v>
      </c>
      <c r="H27" s="178" t="e">
        <f>IF(ROUND(VALUE(SUBSTITUTE(連結実質赤字比率に係る赤字・黒字の構成分析!I$43,"▲", "-")), 2) &lt; 0, ABS(ROUND(VALUE(SUBSTITUTE(連結実質赤字比率に係る赤字・黒字の構成分析!I$43,"▲", "-")), 2)), NA())</f>
        <v>#VALUE!</v>
      </c>
      <c r="I27" s="178" t="e">
        <f>IF(ROUND(VALUE(SUBSTITUTE(連結実質赤字比率に係る赤字・黒字の構成分析!I$43,"▲", "-")), 2) &gt;= 0, ABS(ROUND(VALUE(SUBSTITUTE(連結実質赤字比率に係る赤字・黒字の構成分析!I$43,"▲", "-")), 2)), NA())</f>
        <v>#VALUE!</v>
      </c>
      <c r="J27" s="178" t="e">
        <f>IF(ROUND(VALUE(SUBSTITUTE(連結実質赤字比率に係る赤字・黒字の構成分析!J$43,"▲", "-")), 2) &lt; 0, ABS(ROUND(VALUE(SUBSTITUTE(連結実質赤字比率に係る赤字・黒字の構成分析!J$43,"▲", "-")), 2)), NA())</f>
        <v>#VALUE!</v>
      </c>
      <c r="K27" s="178" t="e">
        <f>IF(ROUND(VALUE(SUBSTITUTE(連結実質赤字比率に係る赤字・黒字の構成分析!J$43,"▲", "-")), 2) &gt;= 0, ABS(ROUND(VALUE(SUBSTITUTE(連結実質赤字比率に係る赤字・黒字の構成分析!J$43,"▲", "-")), 2)), NA())</f>
        <v>#VALUE!</v>
      </c>
    </row>
    <row r="28" spans="1:11" x14ac:dyDescent="0.15">
      <c r="A28" s="178" t="str">
        <f>IF(連結実質赤字比率に係る赤字・黒字の構成分析!C$42="",NA(),連結実質赤字比率に係る赤字・黒字の構成分析!C$42)</f>
        <v>その他会計（赤字）</v>
      </c>
      <c r="B28" s="178" t="e">
        <f>IF(ROUND(VALUE(SUBSTITUTE(連結実質赤字比率に係る赤字・黒字の構成分析!F$42,"▲", "-")), 2) &lt; 0, ABS(ROUND(VALUE(SUBSTITUTE(連結実質赤字比率に係る赤字・黒字の構成分析!F$42,"▲", "-")), 2)), NA())</f>
        <v>#VALUE!</v>
      </c>
      <c r="C28" s="178" t="e">
        <f>IF(ROUND(VALUE(SUBSTITUTE(連結実質赤字比率に係る赤字・黒字の構成分析!F$42,"▲", "-")), 2) &gt;= 0, ABS(ROUND(VALUE(SUBSTITUTE(連結実質赤字比率に係る赤字・黒字の構成分析!F$42,"▲", "-")), 2)), NA())</f>
        <v>#VALUE!</v>
      </c>
      <c r="D28" s="178" t="e">
        <f>IF(ROUND(VALUE(SUBSTITUTE(連結実質赤字比率に係る赤字・黒字の構成分析!G$42,"▲", "-")), 2) &lt; 0, ABS(ROUND(VALUE(SUBSTITUTE(連結実質赤字比率に係る赤字・黒字の構成分析!G$42,"▲", "-")), 2)), NA())</f>
        <v>#VALUE!</v>
      </c>
      <c r="E28" s="178" t="e">
        <f>IF(ROUND(VALUE(SUBSTITUTE(連結実質赤字比率に係る赤字・黒字の構成分析!G$42,"▲", "-")), 2) &gt;= 0, ABS(ROUND(VALUE(SUBSTITUTE(連結実質赤字比率に係る赤字・黒字の構成分析!G$42,"▲", "-")), 2)), NA())</f>
        <v>#VALUE!</v>
      </c>
      <c r="F28" s="178" t="e">
        <f>IF(ROUND(VALUE(SUBSTITUTE(連結実質赤字比率に係る赤字・黒字の構成分析!H$42,"▲", "-")), 2) &lt; 0, ABS(ROUND(VALUE(SUBSTITUTE(連結実質赤字比率に係る赤字・黒字の構成分析!H$42,"▲", "-")), 2)), NA())</f>
        <v>#VALUE!</v>
      </c>
      <c r="G28" s="178" t="e">
        <f>IF(ROUND(VALUE(SUBSTITUTE(連結実質赤字比率に係る赤字・黒字の構成分析!H$42,"▲", "-")), 2) &gt;= 0, ABS(ROUND(VALUE(SUBSTITUTE(連結実質赤字比率に係る赤字・黒字の構成分析!H$42,"▲", "-")), 2)), NA())</f>
        <v>#VALUE!</v>
      </c>
      <c r="H28" s="178" t="e">
        <f>IF(ROUND(VALUE(SUBSTITUTE(連結実質赤字比率に係る赤字・黒字の構成分析!I$42,"▲", "-")), 2) &lt; 0, ABS(ROUND(VALUE(SUBSTITUTE(連結実質赤字比率に係る赤字・黒字の構成分析!I$42,"▲", "-")), 2)), NA())</f>
        <v>#VALUE!</v>
      </c>
      <c r="I28" s="178" t="e">
        <f>IF(ROUND(VALUE(SUBSTITUTE(連結実質赤字比率に係る赤字・黒字の構成分析!I$42,"▲", "-")), 2) &gt;= 0, ABS(ROUND(VALUE(SUBSTITUTE(連結実質赤字比率に係る赤字・黒字の構成分析!I$42,"▲", "-")), 2)), NA())</f>
        <v>#VALUE!</v>
      </c>
      <c r="J28" s="178" t="e">
        <f>IF(ROUND(VALUE(SUBSTITUTE(連結実質赤字比率に係る赤字・黒字の構成分析!J$42,"▲", "-")), 2) &lt; 0, ABS(ROUND(VALUE(SUBSTITUTE(連結実質赤字比率に係る赤字・黒字の構成分析!J$42,"▲", "-")), 2)), NA())</f>
        <v>#VALUE!</v>
      </c>
      <c r="K28" s="178" t="e">
        <f>IF(ROUND(VALUE(SUBSTITUTE(連結実質赤字比率に係る赤字・黒字の構成分析!J$42,"▲", "-")), 2) &gt;= 0, ABS(ROUND(VALUE(SUBSTITUTE(連結実質赤字比率に係る赤字・黒字の構成分析!J$42,"▲", "-")), 2)), NA())</f>
        <v>#VALUE!</v>
      </c>
    </row>
    <row r="29" spans="1:11" x14ac:dyDescent="0.15">
      <c r="A29" s="178" t="e">
        <f>IF(連結実質赤字比率に係る赤字・黒字の構成分析!C$41="",NA(),連結実質赤字比率に係る赤字・黒字の構成分析!C$41)</f>
        <v>#N/A</v>
      </c>
      <c r="B29" s="178" t="e">
        <f>IF(ROUND(VALUE(SUBSTITUTE(連結実質赤字比率に係る赤字・黒字の構成分析!F$41,"▲", "-")), 2) &lt; 0, ABS(ROUND(VALUE(SUBSTITUTE(連結実質赤字比率に係る赤字・黒字の構成分析!F$41,"▲", "-")), 2)), NA())</f>
        <v>#VALUE!</v>
      </c>
      <c r="C29" s="178" t="e">
        <f>IF(ROUND(VALUE(SUBSTITUTE(連結実質赤字比率に係る赤字・黒字の構成分析!F$41,"▲", "-")), 2) &gt;= 0, ABS(ROUND(VALUE(SUBSTITUTE(連結実質赤字比率に係る赤字・黒字の構成分析!F$41,"▲", "-")), 2)), NA())</f>
        <v>#VALUE!</v>
      </c>
      <c r="D29" s="178" t="e">
        <f>IF(ROUND(VALUE(SUBSTITUTE(連結実質赤字比率に係る赤字・黒字の構成分析!G$41,"▲", "-")), 2) &lt; 0, ABS(ROUND(VALUE(SUBSTITUTE(連結実質赤字比率に係る赤字・黒字の構成分析!G$41,"▲", "-")), 2)), NA())</f>
        <v>#VALUE!</v>
      </c>
      <c r="E29" s="178" t="e">
        <f>IF(ROUND(VALUE(SUBSTITUTE(連結実質赤字比率に係る赤字・黒字の構成分析!G$41,"▲", "-")), 2) &gt;= 0, ABS(ROUND(VALUE(SUBSTITUTE(連結実質赤字比率に係る赤字・黒字の構成分析!G$41,"▲", "-")), 2)), NA())</f>
        <v>#VALUE!</v>
      </c>
      <c r="F29" s="178" t="e">
        <f>IF(ROUND(VALUE(SUBSTITUTE(連結実質赤字比率に係る赤字・黒字の構成分析!H$41,"▲", "-")), 2) &lt; 0, ABS(ROUND(VALUE(SUBSTITUTE(連結実質赤字比率に係る赤字・黒字の構成分析!H$41,"▲", "-")), 2)), NA())</f>
        <v>#VALUE!</v>
      </c>
      <c r="G29" s="178" t="e">
        <f>IF(ROUND(VALUE(SUBSTITUTE(連結実質赤字比率に係る赤字・黒字の構成分析!H$41,"▲", "-")), 2) &gt;= 0, ABS(ROUND(VALUE(SUBSTITUTE(連結実質赤字比率に係る赤字・黒字の構成分析!H$41,"▲", "-")), 2)), NA())</f>
        <v>#VALUE!</v>
      </c>
      <c r="H29" s="178" t="e">
        <f>IF(ROUND(VALUE(SUBSTITUTE(連結実質赤字比率に係る赤字・黒字の構成分析!I$41,"▲", "-")), 2) &lt; 0, ABS(ROUND(VALUE(SUBSTITUTE(連結実質赤字比率に係る赤字・黒字の構成分析!I$41,"▲", "-")), 2)), NA())</f>
        <v>#VALUE!</v>
      </c>
      <c r="I29" s="178" t="e">
        <f>IF(ROUND(VALUE(SUBSTITUTE(連結実質赤字比率に係る赤字・黒字の構成分析!I$41,"▲", "-")), 2) &gt;= 0, ABS(ROUND(VALUE(SUBSTITUTE(連結実質赤字比率に係る赤字・黒字の構成分析!I$41,"▲", "-")), 2)), NA())</f>
        <v>#VALUE!</v>
      </c>
      <c r="J29" s="178" t="e">
        <f>IF(ROUND(VALUE(SUBSTITUTE(連結実質赤字比率に係る赤字・黒字の構成分析!J$41,"▲", "-")), 2) &lt; 0, ABS(ROUND(VALUE(SUBSTITUTE(連結実質赤字比率に係る赤字・黒字の構成分析!J$41,"▲", "-")), 2)), NA())</f>
        <v>#VALUE!</v>
      </c>
      <c r="K29" s="178" t="e">
        <f>IF(ROUND(VALUE(SUBSTITUTE(連結実質赤字比率に係る赤字・黒字の構成分析!J$41,"▲", "-")), 2) &gt;= 0, ABS(ROUND(VALUE(SUBSTITUTE(連結実質赤字比率に係る赤字・黒字の構成分析!J$41,"▲", "-")), 2)), NA())</f>
        <v>#VALUE!</v>
      </c>
    </row>
    <row r="30" spans="1:11" x14ac:dyDescent="0.15">
      <c r="A30" s="178" t="e">
        <f>IF(連結実質赤字比率に係る赤字・黒字の構成分析!C$40="",NA(),連結実質赤字比率に係る赤字・黒字の構成分析!C$40)</f>
        <v>#N/A</v>
      </c>
      <c r="B30" s="178" t="e">
        <f>IF(ROUND(VALUE(SUBSTITUTE(連結実質赤字比率に係る赤字・黒字の構成分析!F$40,"▲", "-")), 2) &lt; 0, ABS(ROUND(VALUE(SUBSTITUTE(連結実質赤字比率に係る赤字・黒字の構成分析!F$40,"▲", "-")), 2)), NA())</f>
        <v>#VALUE!</v>
      </c>
      <c r="C30" s="178" t="e">
        <f>IF(ROUND(VALUE(SUBSTITUTE(連結実質赤字比率に係る赤字・黒字の構成分析!F$40,"▲", "-")), 2) &gt;= 0, ABS(ROUND(VALUE(SUBSTITUTE(連結実質赤字比率に係る赤字・黒字の構成分析!F$40,"▲", "-")), 2)), NA())</f>
        <v>#VALUE!</v>
      </c>
      <c r="D30" s="178" t="e">
        <f>IF(ROUND(VALUE(SUBSTITUTE(連結実質赤字比率に係る赤字・黒字の構成分析!G$40,"▲", "-")), 2) &lt; 0, ABS(ROUND(VALUE(SUBSTITUTE(連結実質赤字比率に係る赤字・黒字の構成分析!G$40,"▲", "-")), 2)), NA())</f>
        <v>#VALUE!</v>
      </c>
      <c r="E30" s="178" t="e">
        <f>IF(ROUND(VALUE(SUBSTITUTE(連結実質赤字比率に係る赤字・黒字の構成分析!G$40,"▲", "-")), 2) &gt;= 0, ABS(ROUND(VALUE(SUBSTITUTE(連結実質赤字比率に係る赤字・黒字の構成分析!G$40,"▲", "-")), 2)), NA())</f>
        <v>#VALUE!</v>
      </c>
      <c r="F30" s="178" t="e">
        <f>IF(ROUND(VALUE(SUBSTITUTE(連結実質赤字比率に係る赤字・黒字の構成分析!H$40,"▲", "-")), 2) &lt; 0, ABS(ROUND(VALUE(SUBSTITUTE(連結実質赤字比率に係る赤字・黒字の構成分析!H$40,"▲", "-")), 2)), NA())</f>
        <v>#VALUE!</v>
      </c>
      <c r="G30" s="178" t="e">
        <f>IF(ROUND(VALUE(SUBSTITUTE(連結実質赤字比率に係る赤字・黒字の構成分析!H$40,"▲", "-")), 2) &gt;= 0, ABS(ROUND(VALUE(SUBSTITUTE(連結実質赤字比率に係る赤字・黒字の構成分析!H$40,"▲", "-")), 2)), NA())</f>
        <v>#VALUE!</v>
      </c>
      <c r="H30" s="178" t="e">
        <f>IF(ROUND(VALUE(SUBSTITUTE(連結実質赤字比率に係る赤字・黒字の構成分析!I$40,"▲", "-")), 2) &lt; 0, ABS(ROUND(VALUE(SUBSTITUTE(連結実質赤字比率に係る赤字・黒字の構成分析!I$40,"▲", "-")), 2)), NA())</f>
        <v>#VALUE!</v>
      </c>
      <c r="I30" s="178" t="e">
        <f>IF(ROUND(VALUE(SUBSTITUTE(連結実質赤字比率に係る赤字・黒字の構成分析!I$40,"▲", "-")), 2) &gt;= 0, ABS(ROUND(VALUE(SUBSTITUTE(連結実質赤字比率に係る赤字・黒字の構成分析!I$40,"▲", "-")), 2)), NA())</f>
        <v>#VALUE!</v>
      </c>
      <c r="J30" s="178" t="e">
        <f>IF(ROUND(VALUE(SUBSTITUTE(連結実質赤字比率に係る赤字・黒字の構成分析!J$40,"▲", "-")), 2) &lt; 0, ABS(ROUND(VALUE(SUBSTITUTE(連結実質赤字比率に係る赤字・黒字の構成分析!J$40,"▲", "-")), 2)), NA())</f>
        <v>#VALUE!</v>
      </c>
      <c r="K30" s="178" t="e">
        <f>IF(ROUND(VALUE(SUBSTITUTE(連結実質赤字比率に係る赤字・黒字の構成分析!J$40,"▲", "-")), 2) &gt;= 0, ABS(ROUND(VALUE(SUBSTITUTE(連結実質赤字比率に係る赤字・黒字の構成分析!J$40,"▲", "-")), 2)), NA())</f>
        <v>#VALUE!</v>
      </c>
    </row>
    <row r="31" spans="1:11" x14ac:dyDescent="0.15">
      <c r="A31" s="178" t="e">
        <f>IF(連結実質赤字比率に係る赤字・黒字の構成分析!C$39="",NA(),連結実質赤字比率に係る赤字・黒字の構成分析!C$39)</f>
        <v>#N/A</v>
      </c>
      <c r="B31" s="178" t="e">
        <f>IF(ROUND(VALUE(SUBSTITUTE(連結実質赤字比率に係る赤字・黒字の構成分析!F$39,"▲", "-")), 2) &lt; 0, ABS(ROUND(VALUE(SUBSTITUTE(連結実質赤字比率に係る赤字・黒字の構成分析!F$39,"▲", "-")), 2)), NA())</f>
        <v>#VALUE!</v>
      </c>
      <c r="C31" s="178" t="e">
        <f>IF(ROUND(VALUE(SUBSTITUTE(連結実質赤字比率に係る赤字・黒字の構成分析!F$39,"▲", "-")), 2) &gt;= 0, ABS(ROUND(VALUE(SUBSTITUTE(連結実質赤字比率に係る赤字・黒字の構成分析!F$39,"▲", "-")), 2)), NA())</f>
        <v>#VALUE!</v>
      </c>
      <c r="D31" s="178" t="e">
        <f>IF(ROUND(VALUE(SUBSTITUTE(連結実質赤字比率に係る赤字・黒字の構成分析!G$39,"▲", "-")), 2) &lt; 0, ABS(ROUND(VALUE(SUBSTITUTE(連結実質赤字比率に係る赤字・黒字の構成分析!G$39,"▲", "-")), 2)), NA())</f>
        <v>#VALUE!</v>
      </c>
      <c r="E31" s="178" t="e">
        <f>IF(ROUND(VALUE(SUBSTITUTE(連結実質赤字比率に係る赤字・黒字の構成分析!G$39,"▲", "-")), 2) &gt;= 0, ABS(ROUND(VALUE(SUBSTITUTE(連結実質赤字比率に係る赤字・黒字の構成分析!G$39,"▲", "-")), 2)), NA())</f>
        <v>#VALUE!</v>
      </c>
      <c r="F31" s="178" t="e">
        <f>IF(ROUND(VALUE(SUBSTITUTE(連結実質赤字比率に係る赤字・黒字の構成分析!H$39,"▲", "-")), 2) &lt; 0, ABS(ROUND(VALUE(SUBSTITUTE(連結実質赤字比率に係る赤字・黒字の構成分析!H$39,"▲", "-")), 2)), NA())</f>
        <v>#VALUE!</v>
      </c>
      <c r="G31" s="178" t="e">
        <f>IF(ROUND(VALUE(SUBSTITUTE(連結実質赤字比率に係る赤字・黒字の構成分析!H$39,"▲", "-")), 2) &gt;= 0, ABS(ROUND(VALUE(SUBSTITUTE(連結実質赤字比率に係る赤字・黒字の構成分析!H$39,"▲", "-")), 2)), NA())</f>
        <v>#VALUE!</v>
      </c>
      <c r="H31" s="178" t="e">
        <f>IF(ROUND(VALUE(SUBSTITUTE(連結実質赤字比率に係る赤字・黒字の構成分析!I$39,"▲", "-")), 2) &lt; 0, ABS(ROUND(VALUE(SUBSTITUTE(連結実質赤字比率に係る赤字・黒字の構成分析!I$39,"▲", "-")), 2)), NA())</f>
        <v>#VALUE!</v>
      </c>
      <c r="I31" s="178" t="e">
        <f>IF(ROUND(VALUE(SUBSTITUTE(連結実質赤字比率に係る赤字・黒字の構成分析!I$39,"▲", "-")), 2) &gt;= 0, ABS(ROUND(VALUE(SUBSTITUTE(連結実質赤字比率に係る赤字・黒字の構成分析!I$39,"▲", "-")), 2)), NA())</f>
        <v>#VALUE!</v>
      </c>
      <c r="J31" s="178" t="e">
        <f>IF(ROUND(VALUE(SUBSTITUTE(連結実質赤字比率に係る赤字・黒字の構成分析!J$39,"▲", "-")), 2) &lt; 0, ABS(ROUND(VALUE(SUBSTITUTE(連結実質赤字比率に係る赤字・黒字の構成分析!J$39,"▲", "-")), 2)), NA())</f>
        <v>#VALUE!</v>
      </c>
      <c r="K31" s="178" t="e">
        <f>IF(ROUND(VALUE(SUBSTITUTE(連結実質赤字比率に係る赤字・黒字の構成分析!J$39,"▲", "-")), 2) &gt;= 0, ABS(ROUND(VALUE(SUBSTITUTE(連結実質赤字比率に係る赤字・黒字の構成分析!J$39,"▲", "-")), 2)), NA())</f>
        <v>#VALUE!</v>
      </c>
    </row>
    <row r="32" spans="1:11" x14ac:dyDescent="0.15">
      <c r="A32" s="178" t="e">
        <f>IF(連結実質赤字比率に係る赤字・黒字の構成分析!C$38="",NA(),連結実質赤字比率に係る赤字・黒字の構成分析!C$38)</f>
        <v>#N/A</v>
      </c>
      <c r="B32" s="178" t="e">
        <f>IF(ROUND(VALUE(SUBSTITUTE(連結実質赤字比率に係る赤字・黒字の構成分析!F$38,"▲", "-")), 2) &lt; 0, ABS(ROUND(VALUE(SUBSTITUTE(連結実質赤字比率に係る赤字・黒字の構成分析!F$38,"▲", "-")), 2)), NA())</f>
        <v>#VALUE!</v>
      </c>
      <c r="C32" s="178" t="e">
        <f>IF(ROUND(VALUE(SUBSTITUTE(連結実質赤字比率に係る赤字・黒字の構成分析!F$38,"▲", "-")), 2) &gt;= 0, ABS(ROUND(VALUE(SUBSTITUTE(連結実質赤字比率に係る赤字・黒字の構成分析!F$38,"▲", "-")), 2)), NA())</f>
        <v>#VALUE!</v>
      </c>
      <c r="D32" s="178" t="e">
        <f>IF(ROUND(VALUE(SUBSTITUTE(連結実質赤字比率に係る赤字・黒字の構成分析!G$38,"▲", "-")), 2) &lt; 0, ABS(ROUND(VALUE(SUBSTITUTE(連結実質赤字比率に係る赤字・黒字の構成分析!G$38,"▲", "-")), 2)), NA())</f>
        <v>#VALUE!</v>
      </c>
      <c r="E32" s="178" t="e">
        <f>IF(ROUND(VALUE(SUBSTITUTE(連結実質赤字比率に係る赤字・黒字の構成分析!G$38,"▲", "-")), 2) &gt;= 0, ABS(ROUND(VALUE(SUBSTITUTE(連結実質赤字比率に係る赤字・黒字の構成分析!G$38,"▲", "-")), 2)), NA())</f>
        <v>#VALUE!</v>
      </c>
      <c r="F32" s="178" t="e">
        <f>IF(ROUND(VALUE(SUBSTITUTE(連結実質赤字比率に係る赤字・黒字の構成分析!H$38,"▲", "-")), 2) &lt; 0, ABS(ROUND(VALUE(SUBSTITUTE(連結実質赤字比率に係る赤字・黒字の構成分析!H$38,"▲", "-")), 2)), NA())</f>
        <v>#VALUE!</v>
      </c>
      <c r="G32" s="178" t="e">
        <f>IF(ROUND(VALUE(SUBSTITUTE(連結実質赤字比率に係る赤字・黒字の構成分析!H$38,"▲", "-")), 2) &gt;= 0, ABS(ROUND(VALUE(SUBSTITUTE(連結実質赤字比率に係る赤字・黒字の構成分析!H$38,"▲", "-")), 2)), NA())</f>
        <v>#VALUE!</v>
      </c>
      <c r="H32" s="178" t="e">
        <f>IF(ROUND(VALUE(SUBSTITUTE(連結実質赤字比率に係る赤字・黒字の構成分析!I$38,"▲", "-")), 2) &lt; 0, ABS(ROUND(VALUE(SUBSTITUTE(連結実質赤字比率に係る赤字・黒字の構成分析!I$38,"▲", "-")), 2)), NA())</f>
        <v>#VALUE!</v>
      </c>
      <c r="I32" s="178" t="e">
        <f>IF(ROUND(VALUE(SUBSTITUTE(連結実質赤字比率に係る赤字・黒字の構成分析!I$38,"▲", "-")), 2) &gt;= 0, ABS(ROUND(VALUE(SUBSTITUTE(連結実質赤字比率に係る赤字・黒字の構成分析!I$38,"▲", "-")), 2)), NA())</f>
        <v>#VALUE!</v>
      </c>
      <c r="J32" s="178" t="e">
        <f>IF(ROUND(VALUE(SUBSTITUTE(連結実質赤字比率に係る赤字・黒字の構成分析!J$38,"▲", "-")), 2) &lt; 0, ABS(ROUND(VALUE(SUBSTITUTE(連結実質赤字比率に係る赤字・黒字の構成分析!J$38,"▲", "-")), 2)), NA())</f>
        <v>#VALUE!</v>
      </c>
      <c r="K32" s="178" t="e">
        <f>IF(ROUND(VALUE(SUBSTITUTE(連結実質赤字比率に係る赤字・黒字の構成分析!J$38,"▲", "-")), 2) &gt;= 0, ABS(ROUND(VALUE(SUBSTITUTE(連結実質赤字比率に係る赤字・黒字の構成分析!J$38,"▲", "-")), 2)), NA())</f>
        <v>#VALUE!</v>
      </c>
    </row>
    <row r="33" spans="1:16" x14ac:dyDescent="0.15">
      <c r="A33" s="178" t="str">
        <f>IF(連結実質赤字比率に係る赤字・黒字の構成分析!C$37="",NA(),連結実質赤字比率に係る赤字・黒字の構成分析!C$37)</f>
        <v>後期高齢者医療特別会計</v>
      </c>
      <c r="B33" s="178" t="e">
        <f>IF(ROUND(VALUE(SUBSTITUTE(連結実質赤字比率に係る赤字・黒字の構成分析!F$37,"▲", "-")), 2) &lt; 0, ABS(ROUND(VALUE(SUBSTITUTE(連結実質赤字比率に係る赤字・黒字の構成分析!F$37,"▲", "-")), 2)), NA())</f>
        <v>#N/A</v>
      </c>
      <c r="C33" s="178">
        <f>IF(ROUND(VALUE(SUBSTITUTE(連結実質赤字比率に係る赤字・黒字の構成分析!F$37,"▲", "-")), 2) &gt;= 0, ABS(ROUND(VALUE(SUBSTITUTE(連結実質赤字比率に係る赤字・黒字の構成分析!F$37,"▲", "-")), 2)), NA())</f>
        <v>0.32</v>
      </c>
      <c r="D33" s="178" t="e">
        <f>IF(ROUND(VALUE(SUBSTITUTE(連結実質赤字比率に係る赤字・黒字の構成分析!G$37,"▲", "-")), 2) &lt; 0, ABS(ROUND(VALUE(SUBSTITUTE(連結実質赤字比率に係る赤字・黒字の構成分析!G$37,"▲", "-")), 2)), NA())</f>
        <v>#N/A</v>
      </c>
      <c r="E33" s="178">
        <f>IF(ROUND(VALUE(SUBSTITUTE(連結実質赤字比率に係る赤字・黒字の構成分析!G$37,"▲", "-")), 2) &gt;= 0, ABS(ROUND(VALUE(SUBSTITUTE(連結実質赤字比率に係る赤字・黒字の構成分析!G$37,"▲", "-")), 2)), NA())</f>
        <v>0.14000000000000001</v>
      </c>
      <c r="F33" s="178" t="e">
        <f>IF(ROUND(VALUE(SUBSTITUTE(連結実質赤字比率に係る赤字・黒字の構成分析!H$37,"▲", "-")), 2) &lt; 0, ABS(ROUND(VALUE(SUBSTITUTE(連結実質赤字比率に係る赤字・黒字の構成分析!H$37,"▲", "-")), 2)), NA())</f>
        <v>#N/A</v>
      </c>
      <c r="G33" s="178">
        <f>IF(ROUND(VALUE(SUBSTITUTE(連結実質赤字比率に係る赤字・黒字の構成分析!H$37,"▲", "-")), 2) &gt;= 0, ABS(ROUND(VALUE(SUBSTITUTE(連結実質赤字比率に係る赤字・黒字の構成分析!H$37,"▲", "-")), 2)), NA())</f>
        <v>0.13</v>
      </c>
      <c r="H33" s="178" t="e">
        <f>IF(ROUND(VALUE(SUBSTITUTE(連結実質赤字比率に係る赤字・黒字の構成分析!I$37,"▲", "-")), 2) &lt; 0, ABS(ROUND(VALUE(SUBSTITUTE(連結実質赤字比率に係る赤字・黒字の構成分析!I$37,"▲", "-")), 2)), NA())</f>
        <v>#N/A</v>
      </c>
      <c r="I33" s="178">
        <f>IF(ROUND(VALUE(SUBSTITUTE(連結実質赤字比率に係る赤字・黒字の構成分析!I$37,"▲", "-")), 2) &gt;= 0, ABS(ROUND(VALUE(SUBSTITUTE(連結実質赤字比率に係る赤字・黒字の構成分析!I$37,"▲", "-")), 2)), NA())</f>
        <v>0.12</v>
      </c>
      <c r="J33" s="178" t="e">
        <f>IF(ROUND(VALUE(SUBSTITUTE(連結実質赤字比率に係る赤字・黒字の構成分析!J$37,"▲", "-")), 2) &lt; 0, ABS(ROUND(VALUE(SUBSTITUTE(連結実質赤字比率に係る赤字・黒字の構成分析!J$37,"▲", "-")), 2)), NA())</f>
        <v>#N/A</v>
      </c>
      <c r="K33" s="178">
        <f>IF(ROUND(VALUE(SUBSTITUTE(連結実質赤字比率に係る赤字・黒字の構成分析!J$37,"▲", "-")), 2) &gt;= 0, ABS(ROUND(VALUE(SUBSTITUTE(連結実質赤字比率に係る赤字・黒字の構成分析!J$37,"▲", "-")), 2)), NA())</f>
        <v>0.17</v>
      </c>
    </row>
    <row r="34" spans="1:16" x14ac:dyDescent="0.15">
      <c r="A34" s="178" t="str">
        <f>IF(連結実質赤字比率に係る赤字・黒字の構成分析!C$36="",NA(),連結実質赤字比率に係る赤字・黒字の構成分析!C$36)</f>
        <v>国民健康保険事業特別会計</v>
      </c>
      <c r="B34" s="178" t="e">
        <f>IF(ROUND(VALUE(SUBSTITUTE(連結実質赤字比率に係る赤字・黒字の構成分析!F$36,"▲", "-")), 2) &lt; 0, ABS(ROUND(VALUE(SUBSTITUTE(連結実質赤字比率に係る赤字・黒字の構成分析!F$36,"▲", "-")), 2)), NA())</f>
        <v>#N/A</v>
      </c>
      <c r="C34" s="178">
        <f>IF(ROUND(VALUE(SUBSTITUTE(連結実質赤字比率に係る赤字・黒字の構成分析!F$36,"▲", "-")), 2) &gt;= 0, ABS(ROUND(VALUE(SUBSTITUTE(連結実質赤字比率に係る赤字・黒字の構成分析!F$36,"▲", "-")), 2)), NA())</f>
        <v>3.13</v>
      </c>
      <c r="D34" s="178" t="e">
        <f>IF(ROUND(VALUE(SUBSTITUTE(連結実質赤字比率に係る赤字・黒字の構成分析!G$36,"▲", "-")), 2) &lt; 0, ABS(ROUND(VALUE(SUBSTITUTE(連結実質赤字比率に係る赤字・黒字の構成分析!G$36,"▲", "-")), 2)), NA())</f>
        <v>#N/A</v>
      </c>
      <c r="E34" s="178">
        <f>IF(ROUND(VALUE(SUBSTITUTE(連結実質赤字比率に係る赤字・黒字の構成分析!G$36,"▲", "-")), 2) &gt;= 0, ABS(ROUND(VALUE(SUBSTITUTE(連結実質赤字比率に係る赤字・黒字の構成分析!G$36,"▲", "-")), 2)), NA())</f>
        <v>1.3</v>
      </c>
      <c r="F34" s="178" t="e">
        <f>IF(ROUND(VALUE(SUBSTITUTE(連結実質赤字比率に係る赤字・黒字の構成分析!H$36,"▲", "-")), 2) &lt; 0, ABS(ROUND(VALUE(SUBSTITUTE(連結実質赤字比率に係る赤字・黒字の構成分析!H$36,"▲", "-")), 2)), NA())</f>
        <v>#N/A</v>
      </c>
      <c r="G34" s="178">
        <f>IF(ROUND(VALUE(SUBSTITUTE(連結実質赤字比率に係る赤字・黒字の構成分析!H$36,"▲", "-")), 2) &gt;= 0, ABS(ROUND(VALUE(SUBSTITUTE(連結実質赤字比率に係る赤字・黒字の構成分析!H$36,"▲", "-")), 2)), NA())</f>
        <v>1.47</v>
      </c>
      <c r="H34" s="178" t="e">
        <f>IF(ROUND(VALUE(SUBSTITUTE(連結実質赤字比率に係る赤字・黒字の構成分析!I$36,"▲", "-")), 2) &lt; 0, ABS(ROUND(VALUE(SUBSTITUTE(連結実質赤字比率に係る赤字・黒字の構成分析!I$36,"▲", "-")), 2)), NA())</f>
        <v>#N/A</v>
      </c>
      <c r="I34" s="178">
        <f>IF(ROUND(VALUE(SUBSTITUTE(連結実質赤字比率に係る赤字・黒字の構成分析!I$36,"▲", "-")), 2) &gt;= 0, ABS(ROUND(VALUE(SUBSTITUTE(連結実質赤字比率に係る赤字・黒字の構成分析!I$36,"▲", "-")), 2)), NA())</f>
        <v>2.0499999999999998</v>
      </c>
      <c r="J34" s="178" t="e">
        <f>IF(ROUND(VALUE(SUBSTITUTE(連結実質赤字比率に係る赤字・黒字の構成分析!J$36,"▲", "-")), 2) &lt; 0, ABS(ROUND(VALUE(SUBSTITUTE(連結実質赤字比率に係る赤字・黒字の構成分析!J$36,"▲", "-")), 2)), NA())</f>
        <v>#N/A</v>
      </c>
      <c r="K34" s="178">
        <f>IF(ROUND(VALUE(SUBSTITUTE(連結実質赤字比率に係る赤字・黒字の構成分析!J$36,"▲", "-")), 2) &gt;= 0, ABS(ROUND(VALUE(SUBSTITUTE(連結実質赤字比率に係る赤字・黒字の構成分析!J$36,"▲", "-")), 2)), NA())</f>
        <v>1.33</v>
      </c>
    </row>
    <row r="35" spans="1:16" x14ac:dyDescent="0.15">
      <c r="A35" s="178" t="str">
        <f>IF(連結実質赤字比率に係る赤字・黒字の構成分析!C$35="",NA(),連結実質赤字比率に係る赤字・黒字の構成分析!C$35)</f>
        <v>介護保険事業特別会計</v>
      </c>
      <c r="B35" s="178" t="e">
        <f>IF(ROUND(VALUE(SUBSTITUTE(連結実質赤字比率に係る赤字・黒字の構成分析!F$35,"▲", "-")), 2) &lt; 0, ABS(ROUND(VALUE(SUBSTITUTE(連結実質赤字比率に係る赤字・黒字の構成分析!F$35,"▲", "-")), 2)), NA())</f>
        <v>#N/A</v>
      </c>
      <c r="C35" s="178">
        <f>IF(ROUND(VALUE(SUBSTITUTE(連結実質赤字比率に係る赤字・黒字の構成分析!F$35,"▲", "-")), 2) &gt;= 0, ABS(ROUND(VALUE(SUBSTITUTE(連結実質赤字比率に係る赤字・黒字の構成分析!F$35,"▲", "-")), 2)), NA())</f>
        <v>0.05</v>
      </c>
      <c r="D35" s="178" t="e">
        <f>IF(ROUND(VALUE(SUBSTITUTE(連結実質赤字比率に係る赤字・黒字の構成分析!G$35,"▲", "-")), 2) &lt; 0, ABS(ROUND(VALUE(SUBSTITUTE(連結実質赤字比率に係る赤字・黒字の構成分析!G$35,"▲", "-")), 2)), NA())</f>
        <v>#N/A</v>
      </c>
      <c r="E35" s="178">
        <f>IF(ROUND(VALUE(SUBSTITUTE(連結実質赤字比率に係る赤字・黒字の構成分析!G$35,"▲", "-")), 2) &gt;= 0, ABS(ROUND(VALUE(SUBSTITUTE(連結実質赤字比率に係る赤字・黒字の構成分析!G$35,"▲", "-")), 2)), NA())</f>
        <v>0.46</v>
      </c>
      <c r="F35" s="178" t="e">
        <f>IF(ROUND(VALUE(SUBSTITUTE(連結実質赤字比率に係る赤字・黒字の構成分析!H$35,"▲", "-")), 2) &lt; 0, ABS(ROUND(VALUE(SUBSTITUTE(連結実質赤字比率に係る赤字・黒字の構成分析!H$35,"▲", "-")), 2)), NA())</f>
        <v>#N/A</v>
      </c>
      <c r="G35" s="178">
        <f>IF(ROUND(VALUE(SUBSTITUTE(連結実質赤字比率に係る赤字・黒字の構成分析!H$35,"▲", "-")), 2) &gt;= 0, ABS(ROUND(VALUE(SUBSTITUTE(連結実質赤字比率に係る赤字・黒字の構成分析!H$35,"▲", "-")), 2)), NA())</f>
        <v>1.08</v>
      </c>
      <c r="H35" s="178" t="e">
        <f>IF(ROUND(VALUE(SUBSTITUTE(連結実質赤字比率に係る赤字・黒字の構成分析!I$35,"▲", "-")), 2) &lt; 0, ABS(ROUND(VALUE(SUBSTITUTE(連結実質赤字比率に係る赤字・黒字の構成分析!I$35,"▲", "-")), 2)), NA())</f>
        <v>#N/A</v>
      </c>
      <c r="I35" s="178">
        <f>IF(ROUND(VALUE(SUBSTITUTE(連結実質赤字比率に係る赤字・黒字の構成分析!I$35,"▲", "-")), 2) &gt;= 0, ABS(ROUND(VALUE(SUBSTITUTE(連結実質赤字比率に係る赤字・黒字の構成分析!I$35,"▲", "-")), 2)), NA())</f>
        <v>2.0099999999999998</v>
      </c>
      <c r="J35" s="178" t="e">
        <f>IF(ROUND(VALUE(SUBSTITUTE(連結実質赤字比率に係る赤字・黒字の構成分析!J$35,"▲", "-")), 2) &lt; 0, ABS(ROUND(VALUE(SUBSTITUTE(連結実質赤字比率に係る赤字・黒字の構成分析!J$35,"▲", "-")), 2)), NA())</f>
        <v>#N/A</v>
      </c>
      <c r="K35" s="178">
        <f>IF(ROUND(VALUE(SUBSTITUTE(連結実質赤字比率に係る赤字・黒字の構成分析!J$35,"▲", "-")), 2) &gt;= 0, ABS(ROUND(VALUE(SUBSTITUTE(連結実質赤字比率に係る赤字・黒字の構成分析!J$35,"▲", "-")), 2)), NA())</f>
        <v>2.31</v>
      </c>
    </row>
    <row r="36" spans="1:16" x14ac:dyDescent="0.15">
      <c r="A36" s="178" t="str">
        <f>IF(連結実質赤字比率に係る赤字・黒字の構成分析!C$34="",NA(),連結実質赤字比率に係る赤字・黒字の構成分析!C$34)</f>
        <v>一般会計</v>
      </c>
      <c r="B36" s="178" t="e">
        <f>IF(ROUND(VALUE(SUBSTITUTE(連結実質赤字比率に係る赤字・黒字の構成分析!F$34,"▲", "-")), 2) &lt; 0, ABS(ROUND(VALUE(SUBSTITUTE(連結実質赤字比率に係る赤字・黒字の構成分析!F$34,"▲", "-")), 2)), NA())</f>
        <v>#N/A</v>
      </c>
      <c r="C36" s="178">
        <f>IF(ROUND(VALUE(SUBSTITUTE(連結実質赤字比率に係る赤字・黒字の構成分析!F$34,"▲", "-")), 2) &gt;= 0, ABS(ROUND(VALUE(SUBSTITUTE(連結実質赤字比率に係る赤字・黒字の構成分析!F$34,"▲", "-")), 2)), NA())</f>
        <v>13.85</v>
      </c>
      <c r="D36" s="178" t="e">
        <f>IF(ROUND(VALUE(SUBSTITUTE(連結実質赤字比率に係る赤字・黒字の構成分析!G$34,"▲", "-")), 2) &lt; 0, ABS(ROUND(VALUE(SUBSTITUTE(連結実質赤字比率に係る赤字・黒字の構成分析!G$34,"▲", "-")), 2)), NA())</f>
        <v>#N/A</v>
      </c>
      <c r="E36" s="178">
        <f>IF(ROUND(VALUE(SUBSTITUTE(連結実質赤字比率に係る赤字・黒字の構成分析!G$34,"▲", "-")), 2) &gt;= 0, ABS(ROUND(VALUE(SUBSTITUTE(連結実質赤字比率に係る赤字・黒字の構成分析!G$34,"▲", "-")), 2)), NA())</f>
        <v>24.39</v>
      </c>
      <c r="F36" s="178" t="e">
        <f>IF(ROUND(VALUE(SUBSTITUTE(連結実質赤字比率に係る赤字・黒字の構成分析!H$34,"▲", "-")), 2) &lt; 0, ABS(ROUND(VALUE(SUBSTITUTE(連結実質赤字比率に係る赤字・黒字の構成分析!H$34,"▲", "-")), 2)), NA())</f>
        <v>#N/A</v>
      </c>
      <c r="G36" s="178">
        <f>IF(ROUND(VALUE(SUBSTITUTE(連結実質赤字比率に係る赤字・黒字の構成分析!H$34,"▲", "-")), 2) &gt;= 0, ABS(ROUND(VALUE(SUBSTITUTE(連結実質赤字比率に係る赤字・黒字の構成分析!H$34,"▲", "-")), 2)), NA())</f>
        <v>15.09</v>
      </c>
      <c r="H36" s="178" t="e">
        <f>IF(ROUND(VALUE(SUBSTITUTE(連結実質赤字比率に係る赤字・黒字の構成分析!I$34,"▲", "-")), 2) &lt; 0, ABS(ROUND(VALUE(SUBSTITUTE(連結実質赤字比率に係る赤字・黒字の構成分析!I$34,"▲", "-")), 2)), NA())</f>
        <v>#N/A</v>
      </c>
      <c r="I36" s="178">
        <f>IF(ROUND(VALUE(SUBSTITUTE(連結実質赤字比率に係る赤字・黒字の構成分析!I$34,"▲", "-")), 2) &gt;= 0, ABS(ROUND(VALUE(SUBSTITUTE(連結実質赤字比率に係る赤字・黒字の構成分析!I$34,"▲", "-")), 2)), NA())</f>
        <v>15.79</v>
      </c>
      <c r="J36" s="178" t="e">
        <f>IF(ROUND(VALUE(SUBSTITUTE(連結実質赤字比率に係る赤字・黒字の構成分析!J$34,"▲", "-")), 2) &lt; 0, ABS(ROUND(VALUE(SUBSTITUTE(連結実質赤字比率に係る赤字・黒字の構成分析!J$34,"▲", "-")), 2)), NA())</f>
        <v>#N/A</v>
      </c>
      <c r="K36" s="178">
        <f>IF(ROUND(VALUE(SUBSTITUTE(連結実質赤字比率に係る赤字・黒字の構成分析!J$34,"▲", "-")), 2) &gt;= 0, ABS(ROUND(VALUE(SUBSTITUTE(連結実質赤字比率に係る赤字・黒字の構成分析!J$34,"▲", "-")), 2)), NA())</f>
        <v>13.8</v>
      </c>
    </row>
    <row r="39" spans="1:16" x14ac:dyDescent="0.15">
      <c r="A39" s="147" t="s">
        <v>60</v>
      </c>
    </row>
    <row r="40" spans="1:16" x14ac:dyDescent="0.15">
      <c r="A40" s="179"/>
      <c r="B40" s="179" t="str">
        <f>'実質公債費比率（分子）の構造'!K$44</f>
        <v>H27</v>
      </c>
      <c r="C40" s="179"/>
      <c r="D40" s="179"/>
      <c r="E40" s="179" t="str">
        <f>'実質公債費比率（分子）の構造'!L$44</f>
        <v>H28</v>
      </c>
      <c r="F40" s="179"/>
      <c r="G40" s="179"/>
      <c r="H40" s="179" t="str">
        <f>'実質公債費比率（分子）の構造'!M$44</f>
        <v>H29</v>
      </c>
      <c r="I40" s="179"/>
      <c r="J40" s="179"/>
      <c r="K40" s="179" t="str">
        <f>'実質公債費比率（分子）の構造'!N$44</f>
        <v>H30</v>
      </c>
      <c r="L40" s="179"/>
      <c r="M40" s="179"/>
      <c r="N40" s="179" t="str">
        <f>'実質公債費比率（分子）の構造'!O$44</f>
        <v>R01</v>
      </c>
      <c r="O40" s="179"/>
      <c r="P40" s="179"/>
    </row>
    <row r="41" spans="1:16" x14ac:dyDescent="0.15">
      <c r="A41" s="179"/>
      <c r="B41" s="179" t="s">
        <v>61</v>
      </c>
      <c r="C41" s="179"/>
      <c r="D41" s="179" t="s">
        <v>62</v>
      </c>
      <c r="E41" s="179" t="s">
        <v>61</v>
      </c>
      <c r="F41" s="179"/>
      <c r="G41" s="179" t="s">
        <v>62</v>
      </c>
      <c r="H41" s="179" t="s">
        <v>61</v>
      </c>
      <c r="I41" s="179"/>
      <c r="J41" s="179" t="s">
        <v>62</v>
      </c>
      <c r="K41" s="179" t="s">
        <v>61</v>
      </c>
      <c r="L41" s="179"/>
      <c r="M41" s="179" t="s">
        <v>62</v>
      </c>
      <c r="N41" s="179" t="s">
        <v>61</v>
      </c>
      <c r="O41" s="179"/>
      <c r="P41" s="179" t="s">
        <v>62</v>
      </c>
    </row>
    <row r="42" spans="1:16" x14ac:dyDescent="0.15">
      <c r="A42" s="179" t="s">
        <v>63</v>
      </c>
      <c r="B42" s="179"/>
      <c r="C42" s="179"/>
      <c r="D42" s="179">
        <f>'実質公債費比率（分子）の構造'!K$52</f>
        <v>193</v>
      </c>
      <c r="E42" s="179"/>
      <c r="F42" s="179"/>
      <c r="G42" s="179">
        <f>'実質公債費比率（分子）の構造'!L$52</f>
        <v>206</v>
      </c>
      <c r="H42" s="179"/>
      <c r="I42" s="179"/>
      <c r="J42" s="179">
        <f>'実質公債費比率（分子）の構造'!M$52</f>
        <v>206</v>
      </c>
      <c r="K42" s="179"/>
      <c r="L42" s="179"/>
      <c r="M42" s="179">
        <f>'実質公債費比率（分子）の構造'!N$52</f>
        <v>243</v>
      </c>
      <c r="N42" s="179"/>
      <c r="O42" s="179"/>
      <c r="P42" s="179">
        <f>'実質公債費比率（分子）の構造'!O$52</f>
        <v>261</v>
      </c>
    </row>
    <row r="43" spans="1:16" x14ac:dyDescent="0.15">
      <c r="A43" s="179" t="s">
        <v>64</v>
      </c>
      <c r="B43" s="179" t="str">
        <f>'実質公債費比率（分子）の構造'!K$51</f>
        <v>-</v>
      </c>
      <c r="C43" s="179"/>
      <c r="D43" s="179"/>
      <c r="E43" s="179">
        <f>'実質公債費比率（分子）の構造'!L$51</f>
        <v>0</v>
      </c>
      <c r="F43" s="179"/>
      <c r="G43" s="179"/>
      <c r="H43" s="179" t="str">
        <f>'実質公債費比率（分子）の構造'!M$51</f>
        <v>-</v>
      </c>
      <c r="I43" s="179"/>
      <c r="J43" s="179"/>
      <c r="K43" s="179">
        <f>'実質公債費比率（分子）の構造'!N$51</f>
        <v>0</v>
      </c>
      <c r="L43" s="179"/>
      <c r="M43" s="179"/>
      <c r="N43" s="179" t="str">
        <f>'実質公債費比率（分子）の構造'!O$51</f>
        <v>-</v>
      </c>
      <c r="O43" s="179"/>
      <c r="P43" s="179"/>
    </row>
    <row r="44" spans="1:16" x14ac:dyDescent="0.15">
      <c r="A44" s="179" t="s">
        <v>65</v>
      </c>
      <c r="B44" s="179" t="str">
        <f>'実質公債費比率（分子）の構造'!K$50</f>
        <v>-</v>
      </c>
      <c r="C44" s="179"/>
      <c r="D44" s="179"/>
      <c r="E44" s="179" t="str">
        <f>'実質公債費比率（分子）の構造'!L$50</f>
        <v>-</v>
      </c>
      <c r="F44" s="179"/>
      <c r="G44" s="179"/>
      <c r="H44" s="179" t="str">
        <f>'実質公債費比率（分子）の構造'!M$50</f>
        <v>-</v>
      </c>
      <c r="I44" s="179"/>
      <c r="J44" s="179"/>
      <c r="K44" s="179" t="str">
        <f>'実質公債費比率（分子）の構造'!N$50</f>
        <v>-</v>
      </c>
      <c r="L44" s="179"/>
      <c r="M44" s="179"/>
      <c r="N44" s="179" t="str">
        <f>'実質公債費比率（分子）の構造'!O$50</f>
        <v>-</v>
      </c>
      <c r="O44" s="179"/>
      <c r="P44" s="179"/>
    </row>
    <row r="45" spans="1:16" x14ac:dyDescent="0.15">
      <c r="A45" s="179" t="s">
        <v>66</v>
      </c>
      <c r="B45" s="179" t="str">
        <f>'実質公債費比率（分子）の構造'!K$49</f>
        <v>-</v>
      </c>
      <c r="C45" s="179"/>
      <c r="D45" s="179"/>
      <c r="E45" s="179" t="str">
        <f>'実質公債費比率（分子）の構造'!L$49</f>
        <v>-</v>
      </c>
      <c r="F45" s="179"/>
      <c r="G45" s="179"/>
      <c r="H45" s="179" t="str">
        <f>'実質公債費比率（分子）の構造'!M$49</f>
        <v>-</v>
      </c>
      <c r="I45" s="179"/>
      <c r="J45" s="179"/>
      <c r="K45" s="179" t="str">
        <f>'実質公債費比率（分子）の構造'!N$49</f>
        <v>-</v>
      </c>
      <c r="L45" s="179"/>
      <c r="M45" s="179"/>
      <c r="N45" s="179" t="str">
        <f>'実質公債費比率（分子）の構造'!O$49</f>
        <v>-</v>
      </c>
      <c r="O45" s="179"/>
      <c r="P45" s="179"/>
    </row>
    <row r="46" spans="1:16" x14ac:dyDescent="0.15">
      <c r="A46" s="179" t="s">
        <v>67</v>
      </c>
      <c r="B46" s="179">
        <f>'実質公債費比率（分子）の構造'!K$48</f>
        <v>35</v>
      </c>
      <c r="C46" s="179"/>
      <c r="D46" s="179"/>
      <c r="E46" s="179">
        <f>'実質公債費比率（分子）の構造'!L$48</f>
        <v>31</v>
      </c>
      <c r="F46" s="179"/>
      <c r="G46" s="179"/>
      <c r="H46" s="179">
        <f>'実質公債費比率（分子）の構造'!M$48</f>
        <v>35</v>
      </c>
      <c r="I46" s="179"/>
      <c r="J46" s="179"/>
      <c r="K46" s="179">
        <f>'実質公債費比率（分子）の構造'!N$48</f>
        <v>70</v>
      </c>
      <c r="L46" s="179"/>
      <c r="M46" s="179"/>
      <c r="N46" s="179">
        <f>'実質公債費比率（分子）の構造'!O$48</f>
        <v>56</v>
      </c>
      <c r="O46" s="179"/>
      <c r="P46" s="179"/>
    </row>
    <row r="47" spans="1:16" x14ac:dyDescent="0.15">
      <c r="A47" s="179" t="s">
        <v>68</v>
      </c>
      <c r="B47" s="179" t="str">
        <f>'実質公債費比率（分子）の構造'!K$47</f>
        <v>-</v>
      </c>
      <c r="C47" s="179"/>
      <c r="D47" s="179"/>
      <c r="E47" s="179" t="str">
        <f>'実質公債費比率（分子）の構造'!L$47</f>
        <v>-</v>
      </c>
      <c r="F47" s="179"/>
      <c r="G47" s="179"/>
      <c r="H47" s="179" t="str">
        <f>'実質公債費比率（分子）の構造'!M$47</f>
        <v>-</v>
      </c>
      <c r="I47" s="179"/>
      <c r="J47" s="179"/>
      <c r="K47" s="179" t="str">
        <f>'実質公債費比率（分子）の構造'!N$47</f>
        <v>-</v>
      </c>
      <c r="L47" s="179"/>
      <c r="M47" s="179"/>
      <c r="N47" s="179" t="str">
        <f>'実質公債費比率（分子）の構造'!O$47</f>
        <v>-</v>
      </c>
      <c r="O47" s="179"/>
      <c r="P47" s="179"/>
    </row>
    <row r="48" spans="1:16" x14ac:dyDescent="0.15">
      <c r="A48" s="179" t="s">
        <v>69</v>
      </c>
      <c r="B48" s="179" t="str">
        <f>'実質公債費比率（分子）の構造'!K$46</f>
        <v>-</v>
      </c>
      <c r="C48" s="179"/>
      <c r="D48" s="179"/>
      <c r="E48" s="179" t="str">
        <f>'実質公債費比率（分子）の構造'!L$46</f>
        <v>-</v>
      </c>
      <c r="F48" s="179"/>
      <c r="G48" s="179"/>
      <c r="H48" s="179" t="str">
        <f>'実質公債費比率（分子）の構造'!M$46</f>
        <v>-</v>
      </c>
      <c r="I48" s="179"/>
      <c r="J48" s="179"/>
      <c r="K48" s="179" t="str">
        <f>'実質公債費比率（分子）の構造'!N$46</f>
        <v>-</v>
      </c>
      <c r="L48" s="179"/>
      <c r="M48" s="179"/>
      <c r="N48" s="179" t="str">
        <f>'実質公債費比率（分子）の構造'!O$46</f>
        <v>-</v>
      </c>
      <c r="O48" s="179"/>
      <c r="P48" s="179"/>
    </row>
    <row r="49" spans="1:16" x14ac:dyDescent="0.15">
      <c r="A49" s="179" t="s">
        <v>70</v>
      </c>
      <c r="B49" s="179">
        <f>'実質公債費比率（分子）の構造'!K$45</f>
        <v>228</v>
      </c>
      <c r="C49" s="179"/>
      <c r="D49" s="179"/>
      <c r="E49" s="179">
        <f>'実質公債費比率（分子）の構造'!L$45</f>
        <v>231</v>
      </c>
      <c r="F49" s="179"/>
      <c r="G49" s="179"/>
      <c r="H49" s="179">
        <f>'実質公債費比率（分子）の構造'!M$45</f>
        <v>236</v>
      </c>
      <c r="I49" s="179"/>
      <c r="J49" s="179"/>
      <c r="K49" s="179">
        <f>'実質公債費比率（分子）の構造'!N$45</f>
        <v>274</v>
      </c>
      <c r="L49" s="179"/>
      <c r="M49" s="179"/>
      <c r="N49" s="179">
        <f>'実質公債費比率（分子）の構造'!O$45</f>
        <v>303</v>
      </c>
      <c r="O49" s="179"/>
      <c r="P49" s="179"/>
    </row>
    <row r="50" spans="1:16" x14ac:dyDescent="0.15">
      <c r="A50" s="179" t="s">
        <v>71</v>
      </c>
      <c r="B50" s="179" t="e">
        <f>NA()</f>
        <v>#N/A</v>
      </c>
      <c r="C50" s="179">
        <f>IF(ISNUMBER('実質公債費比率（分子）の構造'!K$53),'実質公債費比率（分子）の構造'!K$53,NA())</f>
        <v>70</v>
      </c>
      <c r="D50" s="179" t="e">
        <f>NA()</f>
        <v>#N/A</v>
      </c>
      <c r="E50" s="179" t="e">
        <f>NA()</f>
        <v>#N/A</v>
      </c>
      <c r="F50" s="179">
        <f>IF(ISNUMBER('実質公債費比率（分子）の構造'!L$53),'実質公債費比率（分子）の構造'!L$53,NA())</f>
        <v>56</v>
      </c>
      <c r="G50" s="179" t="e">
        <f>NA()</f>
        <v>#N/A</v>
      </c>
      <c r="H50" s="179" t="e">
        <f>NA()</f>
        <v>#N/A</v>
      </c>
      <c r="I50" s="179">
        <f>IF(ISNUMBER('実質公債費比率（分子）の構造'!M$53),'実質公債費比率（分子）の構造'!M$53,NA())</f>
        <v>65</v>
      </c>
      <c r="J50" s="179" t="e">
        <f>NA()</f>
        <v>#N/A</v>
      </c>
      <c r="K50" s="179" t="e">
        <f>NA()</f>
        <v>#N/A</v>
      </c>
      <c r="L50" s="179">
        <f>IF(ISNUMBER('実質公債費比率（分子）の構造'!N$53),'実質公債費比率（分子）の構造'!N$53,NA())</f>
        <v>101</v>
      </c>
      <c r="M50" s="179" t="e">
        <f>NA()</f>
        <v>#N/A</v>
      </c>
      <c r="N50" s="179" t="e">
        <f>NA()</f>
        <v>#N/A</v>
      </c>
      <c r="O50" s="179">
        <f>IF(ISNUMBER('実質公債費比率（分子）の構造'!O$53),'実質公債費比率（分子）の構造'!O$53,NA())</f>
        <v>98</v>
      </c>
      <c r="P50" s="179" t="e">
        <f>NA()</f>
        <v>#N/A</v>
      </c>
    </row>
    <row r="53" spans="1:16" x14ac:dyDescent="0.15">
      <c r="A53" s="147" t="s">
        <v>72</v>
      </c>
    </row>
    <row r="54" spans="1:16" x14ac:dyDescent="0.15">
      <c r="A54" s="178"/>
      <c r="B54" s="178" t="str">
        <f>'将来負担比率（分子）の構造'!I$40</f>
        <v>H27</v>
      </c>
      <c r="C54" s="178"/>
      <c r="D54" s="178"/>
      <c r="E54" s="178" t="str">
        <f>'将来負担比率（分子）の構造'!J$40</f>
        <v>H28</v>
      </c>
      <c r="F54" s="178"/>
      <c r="G54" s="178"/>
      <c r="H54" s="178" t="str">
        <f>'将来負担比率（分子）の構造'!K$40</f>
        <v>H29</v>
      </c>
      <c r="I54" s="178"/>
      <c r="J54" s="178"/>
      <c r="K54" s="178" t="str">
        <f>'将来負担比率（分子）の構造'!L$40</f>
        <v>H30</v>
      </c>
      <c r="L54" s="178"/>
      <c r="M54" s="178"/>
      <c r="N54" s="178" t="str">
        <f>'将来負担比率（分子）の構造'!M$40</f>
        <v>R01</v>
      </c>
      <c r="O54" s="178"/>
      <c r="P54" s="178"/>
    </row>
    <row r="55" spans="1:16" x14ac:dyDescent="0.15">
      <c r="A55" s="178"/>
      <c r="B55" s="178" t="s">
        <v>73</v>
      </c>
      <c r="C55" s="178"/>
      <c r="D55" s="178" t="s">
        <v>74</v>
      </c>
      <c r="E55" s="178" t="s">
        <v>73</v>
      </c>
      <c r="F55" s="178"/>
      <c r="G55" s="178" t="s">
        <v>74</v>
      </c>
      <c r="H55" s="178" t="s">
        <v>73</v>
      </c>
      <c r="I55" s="178"/>
      <c r="J55" s="178" t="s">
        <v>74</v>
      </c>
      <c r="K55" s="178" t="s">
        <v>73</v>
      </c>
      <c r="L55" s="178"/>
      <c r="M55" s="178" t="s">
        <v>74</v>
      </c>
      <c r="N55" s="178" t="s">
        <v>73</v>
      </c>
      <c r="O55" s="178"/>
      <c r="P55" s="178" t="s">
        <v>74</v>
      </c>
    </row>
    <row r="56" spans="1:16" x14ac:dyDescent="0.15">
      <c r="A56" s="178" t="s">
        <v>43</v>
      </c>
      <c r="B56" s="178"/>
      <c r="C56" s="178"/>
      <c r="D56" s="178">
        <f>'将来負担比率（分子）の構造'!I$52</f>
        <v>1672</v>
      </c>
      <c r="E56" s="178"/>
      <c r="F56" s="178"/>
      <c r="G56" s="178">
        <f>'将来負担比率（分子）の構造'!J$52</f>
        <v>1858</v>
      </c>
      <c r="H56" s="178"/>
      <c r="I56" s="178"/>
      <c r="J56" s="178">
        <f>'将来負担比率（分子）の構造'!K$52</f>
        <v>1838</v>
      </c>
      <c r="K56" s="178"/>
      <c r="L56" s="178"/>
      <c r="M56" s="178">
        <f>'将来負担比率（分子）の構造'!L$52</f>
        <v>1876</v>
      </c>
      <c r="N56" s="178"/>
      <c r="O56" s="178"/>
      <c r="P56" s="178">
        <f>'将来負担比率（分子）の構造'!M$52</f>
        <v>1750</v>
      </c>
    </row>
    <row r="57" spans="1:16" x14ac:dyDescent="0.15">
      <c r="A57" s="178" t="s">
        <v>42</v>
      </c>
      <c r="B57" s="178"/>
      <c r="C57" s="178"/>
      <c r="D57" s="178">
        <f>'将来負担比率（分子）の構造'!I$51</f>
        <v>29</v>
      </c>
      <c r="E57" s="178"/>
      <c r="F57" s="178"/>
      <c r="G57" s="178">
        <f>'将来負担比率（分子）の構造'!J$51</f>
        <v>24</v>
      </c>
      <c r="H57" s="178"/>
      <c r="I57" s="178"/>
      <c r="J57" s="178">
        <f>'将来負担比率（分子）の構造'!K$51</f>
        <v>23</v>
      </c>
      <c r="K57" s="178"/>
      <c r="L57" s="178"/>
      <c r="M57" s="178">
        <f>'将来負担比率（分子）の構造'!L$51</f>
        <v>20</v>
      </c>
      <c r="N57" s="178"/>
      <c r="O57" s="178"/>
      <c r="P57" s="178" t="str">
        <f>'将来負担比率（分子）の構造'!M$51</f>
        <v>-</v>
      </c>
    </row>
    <row r="58" spans="1:16" x14ac:dyDescent="0.15">
      <c r="A58" s="178" t="s">
        <v>41</v>
      </c>
      <c r="B58" s="178"/>
      <c r="C58" s="178"/>
      <c r="D58" s="178">
        <f>'将来負担比率（分子）の構造'!I$50</f>
        <v>1697</v>
      </c>
      <c r="E58" s="178"/>
      <c r="F58" s="178"/>
      <c r="G58" s="178">
        <f>'将来負担比率（分子）の構造'!J$50</f>
        <v>1967</v>
      </c>
      <c r="H58" s="178"/>
      <c r="I58" s="178"/>
      <c r="J58" s="178">
        <f>'将来負担比率（分子）の構造'!K$50</f>
        <v>2543</v>
      </c>
      <c r="K58" s="178"/>
      <c r="L58" s="178"/>
      <c r="M58" s="178">
        <f>'将来負担比率（分子）の構造'!L$50</f>
        <v>2492</v>
      </c>
      <c r="N58" s="178"/>
      <c r="O58" s="178"/>
      <c r="P58" s="178">
        <f>'将来負担比率（分子）の構造'!M$50</f>
        <v>2513</v>
      </c>
    </row>
    <row r="59" spans="1:16" x14ac:dyDescent="0.15">
      <c r="A59" s="178" t="s">
        <v>39</v>
      </c>
      <c r="B59" s="178" t="str">
        <f>'将来負担比率（分子）の構造'!I$49</f>
        <v>-</v>
      </c>
      <c r="C59" s="178"/>
      <c r="D59" s="178"/>
      <c r="E59" s="178" t="str">
        <f>'将来負担比率（分子）の構造'!J$49</f>
        <v>-</v>
      </c>
      <c r="F59" s="178"/>
      <c r="G59" s="178"/>
      <c r="H59" s="178" t="str">
        <f>'将来負担比率（分子）の構造'!K$49</f>
        <v>-</v>
      </c>
      <c r="I59" s="178"/>
      <c r="J59" s="178"/>
      <c r="K59" s="178" t="str">
        <f>'将来負担比率（分子）の構造'!L$49</f>
        <v>-</v>
      </c>
      <c r="L59" s="178"/>
      <c r="M59" s="178"/>
      <c r="N59" s="178" t="str">
        <f>'将来負担比率（分子）の構造'!M$49</f>
        <v>-</v>
      </c>
      <c r="O59" s="178"/>
      <c r="P59" s="178"/>
    </row>
    <row r="60" spans="1:16" x14ac:dyDescent="0.15">
      <c r="A60" s="178" t="s">
        <v>38</v>
      </c>
      <c r="B60" s="178" t="str">
        <f>'将来負担比率（分子）の構造'!I$48</f>
        <v>-</v>
      </c>
      <c r="C60" s="178"/>
      <c r="D60" s="178"/>
      <c r="E60" s="178" t="str">
        <f>'将来負担比率（分子）の構造'!J$48</f>
        <v>-</v>
      </c>
      <c r="F60" s="178"/>
      <c r="G60" s="178"/>
      <c r="H60" s="178" t="str">
        <f>'将来負担比率（分子）の構造'!K$48</f>
        <v>-</v>
      </c>
      <c r="I60" s="178"/>
      <c r="J60" s="178"/>
      <c r="K60" s="178" t="str">
        <f>'将来負担比率（分子）の構造'!L$48</f>
        <v>-</v>
      </c>
      <c r="L60" s="178"/>
      <c r="M60" s="178"/>
      <c r="N60" s="178" t="str">
        <f>'将来負担比率（分子）の構造'!M$48</f>
        <v>-</v>
      </c>
      <c r="O60" s="178"/>
      <c r="P60" s="178"/>
    </row>
    <row r="61" spans="1:16" x14ac:dyDescent="0.15">
      <c r="A61" s="178" t="s">
        <v>36</v>
      </c>
      <c r="B61" s="178" t="str">
        <f>'将来負担比率（分子）の構造'!I$46</f>
        <v>-</v>
      </c>
      <c r="C61" s="178"/>
      <c r="D61" s="178"/>
      <c r="E61" s="178" t="str">
        <f>'将来負担比率（分子）の構造'!J$46</f>
        <v>-</v>
      </c>
      <c r="F61" s="178"/>
      <c r="G61" s="178"/>
      <c r="H61" s="178" t="str">
        <f>'将来負担比率（分子）の構造'!K$46</f>
        <v>-</v>
      </c>
      <c r="I61" s="178"/>
      <c r="J61" s="178"/>
      <c r="K61" s="178" t="str">
        <f>'将来負担比率（分子）の構造'!L$46</f>
        <v>-</v>
      </c>
      <c r="L61" s="178"/>
      <c r="M61" s="178"/>
      <c r="N61" s="178" t="str">
        <f>'将来負担比率（分子）の構造'!M$46</f>
        <v>-</v>
      </c>
      <c r="O61" s="178"/>
      <c r="P61" s="178"/>
    </row>
    <row r="62" spans="1:16" x14ac:dyDescent="0.15">
      <c r="A62" s="178" t="s">
        <v>35</v>
      </c>
      <c r="B62" s="178">
        <f>'将来負担比率（分子）の構造'!I$45</f>
        <v>227</v>
      </c>
      <c r="C62" s="178"/>
      <c r="D62" s="178"/>
      <c r="E62" s="178">
        <f>'将来負担比率（分子）の構造'!J$45</f>
        <v>178</v>
      </c>
      <c r="F62" s="178"/>
      <c r="G62" s="178"/>
      <c r="H62" s="178">
        <f>'将来負担比率（分子）の構造'!K$45</f>
        <v>101</v>
      </c>
      <c r="I62" s="178"/>
      <c r="J62" s="178"/>
      <c r="K62" s="178">
        <f>'将来負担比率（分子）の構造'!L$45</f>
        <v>90</v>
      </c>
      <c r="L62" s="178"/>
      <c r="M62" s="178"/>
      <c r="N62" s="178">
        <f>'将来負担比率（分子）の構造'!M$45</f>
        <v>258</v>
      </c>
      <c r="O62" s="178"/>
      <c r="P62" s="178"/>
    </row>
    <row r="63" spans="1:16" x14ac:dyDescent="0.15">
      <c r="A63" s="178" t="s">
        <v>34</v>
      </c>
      <c r="B63" s="178" t="str">
        <f>'将来負担比率（分子）の構造'!I$44</f>
        <v>-</v>
      </c>
      <c r="C63" s="178"/>
      <c r="D63" s="178"/>
      <c r="E63" s="178" t="str">
        <f>'将来負担比率（分子）の構造'!J$44</f>
        <v>-</v>
      </c>
      <c r="F63" s="178"/>
      <c r="G63" s="178"/>
      <c r="H63" s="178" t="str">
        <f>'将来負担比率（分子）の構造'!K$44</f>
        <v>-</v>
      </c>
      <c r="I63" s="178"/>
      <c r="J63" s="178"/>
      <c r="K63" s="178" t="str">
        <f>'将来負担比率（分子）の構造'!L$44</f>
        <v>-</v>
      </c>
      <c r="L63" s="178"/>
      <c r="M63" s="178"/>
      <c r="N63" s="178" t="str">
        <f>'将来負担比率（分子）の構造'!M$44</f>
        <v>-</v>
      </c>
      <c r="O63" s="178"/>
      <c r="P63" s="178"/>
    </row>
    <row r="64" spans="1:16" x14ac:dyDescent="0.15">
      <c r="A64" s="178" t="s">
        <v>33</v>
      </c>
      <c r="B64" s="178">
        <f>'将来負担比率（分子）の構造'!I$43</f>
        <v>449</v>
      </c>
      <c r="C64" s="178"/>
      <c r="D64" s="178"/>
      <c r="E64" s="178">
        <f>'将来負担比率（分子）の構造'!J$43</f>
        <v>354</v>
      </c>
      <c r="F64" s="178"/>
      <c r="G64" s="178"/>
      <c r="H64" s="178">
        <f>'将来負担比率（分子）の構造'!K$43</f>
        <v>295</v>
      </c>
      <c r="I64" s="178"/>
      <c r="J64" s="178"/>
      <c r="K64" s="178">
        <f>'将来負担比率（分子）の構造'!L$43</f>
        <v>294</v>
      </c>
      <c r="L64" s="178"/>
      <c r="M64" s="178"/>
      <c r="N64" s="178">
        <f>'将来負担比率（分子）の構造'!M$43</f>
        <v>340</v>
      </c>
      <c r="O64" s="178"/>
      <c r="P64" s="178"/>
    </row>
    <row r="65" spans="1:16" x14ac:dyDescent="0.15">
      <c r="A65" s="178" t="s">
        <v>32</v>
      </c>
      <c r="B65" s="178" t="str">
        <f>'将来負担比率（分子）の構造'!I$42</f>
        <v>-</v>
      </c>
      <c r="C65" s="178"/>
      <c r="D65" s="178"/>
      <c r="E65" s="178" t="str">
        <f>'将来負担比率（分子）の構造'!J$42</f>
        <v>-</v>
      </c>
      <c r="F65" s="178"/>
      <c r="G65" s="178"/>
      <c r="H65" s="178" t="str">
        <f>'将来負担比率（分子）の構造'!K$42</f>
        <v>-</v>
      </c>
      <c r="I65" s="178"/>
      <c r="J65" s="178"/>
      <c r="K65" s="178" t="str">
        <f>'将来負担比率（分子）の構造'!L$42</f>
        <v>-</v>
      </c>
      <c r="L65" s="178"/>
      <c r="M65" s="178"/>
      <c r="N65" s="178" t="str">
        <f>'将来負担比率（分子）の構造'!M$42</f>
        <v>-</v>
      </c>
      <c r="O65" s="178"/>
      <c r="P65" s="178"/>
    </row>
    <row r="66" spans="1:16" x14ac:dyDescent="0.15">
      <c r="A66" s="178" t="s">
        <v>31</v>
      </c>
      <c r="B66" s="178">
        <f>'将来負担比率（分子）の構造'!I$41</f>
        <v>2490</v>
      </c>
      <c r="C66" s="178"/>
      <c r="D66" s="178"/>
      <c r="E66" s="178">
        <f>'将来負担比率（分子）の構造'!J$41</f>
        <v>2463</v>
      </c>
      <c r="F66" s="178"/>
      <c r="G66" s="178"/>
      <c r="H66" s="178">
        <f>'将来負担比率（分子）の構造'!K$41</f>
        <v>2380</v>
      </c>
      <c r="I66" s="178"/>
      <c r="J66" s="178"/>
      <c r="K66" s="178">
        <f>'将来負担比率（分子）の構造'!L$41</f>
        <v>2390</v>
      </c>
      <c r="L66" s="178"/>
      <c r="M66" s="178"/>
      <c r="N66" s="178">
        <f>'将来負担比率（分子）の構造'!M$41</f>
        <v>2503</v>
      </c>
      <c r="O66" s="178"/>
      <c r="P66" s="178"/>
    </row>
    <row r="67" spans="1:16" x14ac:dyDescent="0.15">
      <c r="A67" s="178" t="s">
        <v>75</v>
      </c>
      <c r="B67" s="178" t="e">
        <f>NA()</f>
        <v>#N/A</v>
      </c>
      <c r="C67" s="178">
        <f>IF(ISNUMBER('将来負担比率（分子）の構造'!I$53), IF('将来負担比率（分子）の構造'!I$53 &lt; 0, 0, '将来負担比率（分子）の構造'!I$53), NA())</f>
        <v>0</v>
      </c>
      <c r="D67" s="178" t="e">
        <f>NA()</f>
        <v>#N/A</v>
      </c>
      <c r="E67" s="178" t="e">
        <f>NA()</f>
        <v>#N/A</v>
      </c>
      <c r="F67" s="178">
        <f>IF(ISNUMBER('将来負担比率（分子）の構造'!J$53), IF('将来負担比率（分子）の構造'!J$53 &lt; 0, 0, '将来負担比率（分子）の構造'!J$53), NA())</f>
        <v>0</v>
      </c>
      <c r="G67" s="178" t="e">
        <f>NA()</f>
        <v>#N/A</v>
      </c>
      <c r="H67" s="178" t="e">
        <f>NA()</f>
        <v>#N/A</v>
      </c>
      <c r="I67" s="178">
        <f>IF(ISNUMBER('将来負担比率（分子）の構造'!K$53), IF('将来負担比率（分子）の構造'!K$53 &lt; 0, 0, '将来負担比率（分子）の構造'!K$53), NA())</f>
        <v>0</v>
      </c>
      <c r="J67" s="178" t="e">
        <f>NA()</f>
        <v>#N/A</v>
      </c>
      <c r="K67" s="178" t="e">
        <f>NA()</f>
        <v>#N/A</v>
      </c>
      <c r="L67" s="178">
        <f>IF(ISNUMBER('将来負担比率（分子）の構造'!L$53), IF('将来負担比率（分子）の構造'!L$53 &lt; 0, 0, '将来負担比率（分子）の構造'!L$53), NA())</f>
        <v>0</v>
      </c>
      <c r="M67" s="178" t="e">
        <f>NA()</f>
        <v>#N/A</v>
      </c>
      <c r="N67" s="178" t="e">
        <f>NA()</f>
        <v>#N/A</v>
      </c>
      <c r="O67" s="178">
        <f>IF(ISNUMBER('将来負担比率（分子）の構造'!M$53), IF('将来負担比率（分子）の構造'!M$53 &lt; 0, 0, '将来負担比率（分子）の構造'!M$53), NA())</f>
        <v>0</v>
      </c>
      <c r="P67" s="178" t="e">
        <f>NA()</f>
        <v>#N/A</v>
      </c>
    </row>
    <row r="70" spans="1:16" x14ac:dyDescent="0.15">
      <c r="A70" s="180" t="s">
        <v>76</v>
      </c>
      <c r="B70" s="180"/>
      <c r="C70" s="180"/>
      <c r="D70" s="180"/>
      <c r="E70" s="180"/>
      <c r="F70" s="180"/>
    </row>
    <row r="71" spans="1:16" x14ac:dyDescent="0.15">
      <c r="A71" s="181"/>
      <c r="B71" s="181" t="str">
        <f>基金残高に係る経年分析!F54</f>
        <v>H29</v>
      </c>
      <c r="C71" s="181" t="str">
        <f>基金残高に係る経年分析!G54</f>
        <v>H30</v>
      </c>
      <c r="D71" s="181" t="str">
        <f>基金残高に係る経年分析!H54</f>
        <v>R01</v>
      </c>
    </row>
    <row r="72" spans="1:16" x14ac:dyDescent="0.15">
      <c r="A72" s="181" t="s">
        <v>77</v>
      </c>
      <c r="B72" s="182">
        <f>基金残高に係る経年分析!F55</f>
        <v>1393</v>
      </c>
      <c r="C72" s="182">
        <f>基金残高に係る経年分析!G55</f>
        <v>1404</v>
      </c>
      <c r="D72" s="182">
        <f>基金残高に係る経年分析!H55</f>
        <v>1454</v>
      </c>
    </row>
    <row r="73" spans="1:16" x14ac:dyDescent="0.15">
      <c r="A73" s="181" t="s">
        <v>78</v>
      </c>
      <c r="B73" s="182">
        <f>基金残高に係る経年分析!F56</f>
        <v>17</v>
      </c>
      <c r="C73" s="182">
        <f>基金残高に係る経年分析!G56</f>
        <v>17</v>
      </c>
      <c r="D73" s="182">
        <f>基金残高に係る経年分析!H56</f>
        <v>17</v>
      </c>
    </row>
    <row r="74" spans="1:16" x14ac:dyDescent="0.15">
      <c r="A74" s="181" t="s">
        <v>79</v>
      </c>
      <c r="B74" s="182">
        <f>基金残高に係る経年分析!F57</f>
        <v>975</v>
      </c>
      <c r="C74" s="182">
        <f>基金残高に係る経年分析!G57</f>
        <v>920</v>
      </c>
      <c r="D74" s="182">
        <f>基金残高に係る経年分析!H57</f>
        <v>882</v>
      </c>
    </row>
  </sheetData>
  <sheetProtection algorithmName="SHA-512" hashValue="H/8y19NLZj2dc4akyJ3rhDAIN8fbXRImcedseVBbxWVY8INJgUe0LI0giWPQlLKGaPNLb8LyaeaWtUkj4G9zlw==" saltValue="yneJu4r/5KChWH03BgAbk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B1:EM49"/>
  <sheetViews>
    <sheetView showGridLines="0" topLeftCell="B1" workbookViewId="0">
      <selection activeCell="BS19" sqref="BS19:CB19"/>
    </sheetView>
  </sheetViews>
  <sheetFormatPr defaultColWidth="0" defaultRowHeight="11.25" customHeight="1" zeroHeight="1" x14ac:dyDescent="0.15"/>
  <cols>
    <col min="1" max="95" width="1.625" style="223" customWidth="1"/>
    <col min="96" max="133" width="1.625" style="239" customWidth="1"/>
    <col min="134" max="143" width="1.625" style="223" customWidth="1"/>
    <col min="144" max="16384" width="0" style="223" hidden="1"/>
  </cols>
  <sheetData>
    <row r="1" spans="2:143" ht="22.5" customHeight="1" thickBot="1" x14ac:dyDescent="0.2">
      <c r="B1" s="220"/>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621" t="s">
        <v>211</v>
      </c>
      <c r="DI1" s="622"/>
      <c r="DJ1" s="622"/>
      <c r="DK1" s="622"/>
      <c r="DL1" s="622"/>
      <c r="DM1" s="622"/>
      <c r="DN1" s="623"/>
      <c r="DO1" s="223"/>
      <c r="DP1" s="621" t="s">
        <v>212</v>
      </c>
      <c r="DQ1" s="622"/>
      <c r="DR1" s="622"/>
      <c r="DS1" s="622"/>
      <c r="DT1" s="622"/>
      <c r="DU1" s="622"/>
      <c r="DV1" s="622"/>
      <c r="DW1" s="622"/>
      <c r="DX1" s="622"/>
      <c r="DY1" s="622"/>
      <c r="DZ1" s="622"/>
      <c r="EA1" s="622"/>
      <c r="EB1" s="622"/>
      <c r="EC1" s="623"/>
      <c r="ED1" s="221"/>
      <c r="EE1" s="221"/>
      <c r="EF1" s="221"/>
      <c r="EG1" s="221"/>
      <c r="EH1" s="221"/>
      <c r="EI1" s="221"/>
      <c r="EJ1" s="221"/>
      <c r="EK1" s="221"/>
      <c r="EL1" s="221"/>
      <c r="EM1" s="221"/>
    </row>
    <row r="2" spans="2:143" ht="22.5" customHeight="1" x14ac:dyDescent="0.15">
      <c r="B2" s="224" t="s">
        <v>213</v>
      </c>
      <c r="R2" s="225"/>
      <c r="S2" s="225"/>
      <c r="T2" s="225"/>
      <c r="U2" s="225"/>
      <c r="V2" s="225"/>
      <c r="W2" s="225"/>
      <c r="X2" s="225"/>
      <c r="Y2" s="225"/>
      <c r="Z2" s="225"/>
      <c r="AA2" s="225"/>
      <c r="AB2" s="225"/>
      <c r="AC2" s="225"/>
      <c r="AE2" s="226"/>
      <c r="AF2" s="226"/>
      <c r="AG2" s="226"/>
      <c r="AH2" s="226"/>
      <c r="AI2" s="226"/>
      <c r="AJ2" s="225"/>
      <c r="AK2" s="225"/>
      <c r="AL2" s="225"/>
      <c r="AM2" s="225"/>
      <c r="AN2" s="225"/>
      <c r="AO2" s="225"/>
      <c r="AP2" s="225"/>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222"/>
      <c r="DK2" s="222"/>
      <c r="DL2" s="222"/>
      <c r="DM2" s="222"/>
      <c r="DN2" s="222"/>
      <c r="DO2" s="222"/>
      <c r="DP2" s="222"/>
      <c r="DQ2" s="222"/>
      <c r="DR2" s="222"/>
      <c r="DS2" s="222"/>
      <c r="DT2" s="222"/>
      <c r="DU2" s="222"/>
      <c r="DV2" s="222"/>
      <c r="DW2" s="222"/>
      <c r="DX2" s="222"/>
      <c r="DY2" s="222"/>
      <c r="DZ2" s="222"/>
      <c r="EA2" s="222"/>
      <c r="EB2" s="222"/>
      <c r="EC2" s="222"/>
    </row>
    <row r="3" spans="2:143" ht="11.25" customHeight="1" x14ac:dyDescent="0.15">
      <c r="B3" s="624" t="s">
        <v>214</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215</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216</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217</v>
      </c>
      <c r="S4" s="625"/>
      <c r="T4" s="625"/>
      <c r="U4" s="625"/>
      <c r="V4" s="625"/>
      <c r="W4" s="625"/>
      <c r="X4" s="625"/>
      <c r="Y4" s="626"/>
      <c r="Z4" s="624" t="s">
        <v>218</v>
      </c>
      <c r="AA4" s="625"/>
      <c r="AB4" s="625"/>
      <c r="AC4" s="626"/>
      <c r="AD4" s="624" t="s">
        <v>219</v>
      </c>
      <c r="AE4" s="625"/>
      <c r="AF4" s="625"/>
      <c r="AG4" s="625"/>
      <c r="AH4" s="625"/>
      <c r="AI4" s="625"/>
      <c r="AJ4" s="625"/>
      <c r="AK4" s="626"/>
      <c r="AL4" s="624" t="s">
        <v>218</v>
      </c>
      <c r="AM4" s="625"/>
      <c r="AN4" s="625"/>
      <c r="AO4" s="626"/>
      <c r="AP4" s="630" t="s">
        <v>220</v>
      </c>
      <c r="AQ4" s="630"/>
      <c r="AR4" s="630"/>
      <c r="AS4" s="630"/>
      <c r="AT4" s="630"/>
      <c r="AU4" s="630"/>
      <c r="AV4" s="630"/>
      <c r="AW4" s="630"/>
      <c r="AX4" s="630"/>
      <c r="AY4" s="630"/>
      <c r="AZ4" s="630"/>
      <c r="BA4" s="630"/>
      <c r="BB4" s="630"/>
      <c r="BC4" s="630"/>
      <c r="BD4" s="630"/>
      <c r="BE4" s="630"/>
      <c r="BF4" s="630"/>
      <c r="BG4" s="630" t="s">
        <v>221</v>
      </c>
      <c r="BH4" s="630"/>
      <c r="BI4" s="630"/>
      <c r="BJ4" s="630"/>
      <c r="BK4" s="630"/>
      <c r="BL4" s="630"/>
      <c r="BM4" s="630"/>
      <c r="BN4" s="630"/>
      <c r="BO4" s="630" t="s">
        <v>218</v>
      </c>
      <c r="BP4" s="630"/>
      <c r="BQ4" s="630"/>
      <c r="BR4" s="630"/>
      <c r="BS4" s="630" t="s">
        <v>222</v>
      </c>
      <c r="BT4" s="630"/>
      <c r="BU4" s="630"/>
      <c r="BV4" s="630"/>
      <c r="BW4" s="630"/>
      <c r="BX4" s="630"/>
      <c r="BY4" s="630"/>
      <c r="BZ4" s="630"/>
      <c r="CA4" s="630"/>
      <c r="CB4" s="630"/>
      <c r="CD4" s="627" t="s">
        <v>223</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27" customFormat="1" ht="11.25" customHeight="1" x14ac:dyDescent="0.15">
      <c r="B5" s="631" t="s">
        <v>224</v>
      </c>
      <c r="C5" s="632"/>
      <c r="D5" s="632"/>
      <c r="E5" s="632"/>
      <c r="F5" s="632"/>
      <c r="G5" s="632"/>
      <c r="H5" s="632"/>
      <c r="I5" s="632"/>
      <c r="J5" s="632"/>
      <c r="K5" s="632"/>
      <c r="L5" s="632"/>
      <c r="M5" s="632"/>
      <c r="N5" s="632"/>
      <c r="O5" s="632"/>
      <c r="P5" s="632"/>
      <c r="Q5" s="633"/>
      <c r="R5" s="634">
        <v>243078</v>
      </c>
      <c r="S5" s="635"/>
      <c r="T5" s="635"/>
      <c r="U5" s="635"/>
      <c r="V5" s="635"/>
      <c r="W5" s="635"/>
      <c r="X5" s="635"/>
      <c r="Y5" s="636"/>
      <c r="Z5" s="637">
        <v>5.6</v>
      </c>
      <c r="AA5" s="637"/>
      <c r="AB5" s="637"/>
      <c r="AC5" s="637"/>
      <c r="AD5" s="638">
        <v>241337</v>
      </c>
      <c r="AE5" s="638"/>
      <c r="AF5" s="638"/>
      <c r="AG5" s="638"/>
      <c r="AH5" s="638"/>
      <c r="AI5" s="638"/>
      <c r="AJ5" s="638"/>
      <c r="AK5" s="638"/>
      <c r="AL5" s="639">
        <v>14.7</v>
      </c>
      <c r="AM5" s="640"/>
      <c r="AN5" s="640"/>
      <c r="AO5" s="641"/>
      <c r="AP5" s="631" t="s">
        <v>225</v>
      </c>
      <c r="AQ5" s="632"/>
      <c r="AR5" s="632"/>
      <c r="AS5" s="632"/>
      <c r="AT5" s="632"/>
      <c r="AU5" s="632"/>
      <c r="AV5" s="632"/>
      <c r="AW5" s="632"/>
      <c r="AX5" s="632"/>
      <c r="AY5" s="632"/>
      <c r="AZ5" s="632"/>
      <c r="BA5" s="632"/>
      <c r="BB5" s="632"/>
      <c r="BC5" s="632"/>
      <c r="BD5" s="632"/>
      <c r="BE5" s="632"/>
      <c r="BF5" s="633"/>
      <c r="BG5" s="645">
        <v>243078</v>
      </c>
      <c r="BH5" s="646"/>
      <c r="BI5" s="646"/>
      <c r="BJ5" s="646"/>
      <c r="BK5" s="646"/>
      <c r="BL5" s="646"/>
      <c r="BM5" s="646"/>
      <c r="BN5" s="647"/>
      <c r="BO5" s="648">
        <v>100</v>
      </c>
      <c r="BP5" s="648"/>
      <c r="BQ5" s="648"/>
      <c r="BR5" s="648"/>
      <c r="BS5" s="649" t="s">
        <v>226</v>
      </c>
      <c r="BT5" s="649"/>
      <c r="BU5" s="649"/>
      <c r="BV5" s="649"/>
      <c r="BW5" s="649"/>
      <c r="BX5" s="649"/>
      <c r="BY5" s="649"/>
      <c r="BZ5" s="649"/>
      <c r="CA5" s="649"/>
      <c r="CB5" s="653"/>
      <c r="CD5" s="627" t="s">
        <v>220</v>
      </c>
      <c r="CE5" s="628"/>
      <c r="CF5" s="628"/>
      <c r="CG5" s="628"/>
      <c r="CH5" s="628"/>
      <c r="CI5" s="628"/>
      <c r="CJ5" s="628"/>
      <c r="CK5" s="628"/>
      <c r="CL5" s="628"/>
      <c r="CM5" s="628"/>
      <c r="CN5" s="628"/>
      <c r="CO5" s="628"/>
      <c r="CP5" s="628"/>
      <c r="CQ5" s="629"/>
      <c r="CR5" s="627" t="s">
        <v>227</v>
      </c>
      <c r="CS5" s="628"/>
      <c r="CT5" s="628"/>
      <c r="CU5" s="628"/>
      <c r="CV5" s="628"/>
      <c r="CW5" s="628"/>
      <c r="CX5" s="628"/>
      <c r="CY5" s="629"/>
      <c r="CZ5" s="627" t="s">
        <v>218</v>
      </c>
      <c r="DA5" s="628"/>
      <c r="DB5" s="628"/>
      <c r="DC5" s="629"/>
      <c r="DD5" s="627" t="s">
        <v>228</v>
      </c>
      <c r="DE5" s="628"/>
      <c r="DF5" s="628"/>
      <c r="DG5" s="628"/>
      <c r="DH5" s="628"/>
      <c r="DI5" s="628"/>
      <c r="DJ5" s="628"/>
      <c r="DK5" s="628"/>
      <c r="DL5" s="628"/>
      <c r="DM5" s="628"/>
      <c r="DN5" s="628"/>
      <c r="DO5" s="628"/>
      <c r="DP5" s="629"/>
      <c r="DQ5" s="627" t="s">
        <v>229</v>
      </c>
      <c r="DR5" s="628"/>
      <c r="DS5" s="628"/>
      <c r="DT5" s="628"/>
      <c r="DU5" s="628"/>
      <c r="DV5" s="628"/>
      <c r="DW5" s="628"/>
      <c r="DX5" s="628"/>
      <c r="DY5" s="628"/>
      <c r="DZ5" s="628"/>
      <c r="EA5" s="628"/>
      <c r="EB5" s="628"/>
      <c r="EC5" s="629"/>
    </row>
    <row r="6" spans="2:143" ht="11.25" customHeight="1" x14ac:dyDescent="0.15">
      <c r="B6" s="642" t="s">
        <v>230</v>
      </c>
      <c r="C6" s="643"/>
      <c r="D6" s="643"/>
      <c r="E6" s="643"/>
      <c r="F6" s="643"/>
      <c r="G6" s="643"/>
      <c r="H6" s="643"/>
      <c r="I6" s="643"/>
      <c r="J6" s="643"/>
      <c r="K6" s="643"/>
      <c r="L6" s="643"/>
      <c r="M6" s="643"/>
      <c r="N6" s="643"/>
      <c r="O6" s="643"/>
      <c r="P6" s="643"/>
      <c r="Q6" s="644"/>
      <c r="R6" s="645">
        <v>32235</v>
      </c>
      <c r="S6" s="646"/>
      <c r="T6" s="646"/>
      <c r="U6" s="646"/>
      <c r="V6" s="646"/>
      <c r="W6" s="646"/>
      <c r="X6" s="646"/>
      <c r="Y6" s="647"/>
      <c r="Z6" s="648">
        <v>0.7</v>
      </c>
      <c r="AA6" s="648"/>
      <c r="AB6" s="648"/>
      <c r="AC6" s="648"/>
      <c r="AD6" s="649">
        <v>32235</v>
      </c>
      <c r="AE6" s="649"/>
      <c r="AF6" s="649"/>
      <c r="AG6" s="649"/>
      <c r="AH6" s="649"/>
      <c r="AI6" s="649"/>
      <c r="AJ6" s="649"/>
      <c r="AK6" s="649"/>
      <c r="AL6" s="650">
        <v>2</v>
      </c>
      <c r="AM6" s="651"/>
      <c r="AN6" s="651"/>
      <c r="AO6" s="652"/>
      <c r="AP6" s="642" t="s">
        <v>231</v>
      </c>
      <c r="AQ6" s="643"/>
      <c r="AR6" s="643"/>
      <c r="AS6" s="643"/>
      <c r="AT6" s="643"/>
      <c r="AU6" s="643"/>
      <c r="AV6" s="643"/>
      <c r="AW6" s="643"/>
      <c r="AX6" s="643"/>
      <c r="AY6" s="643"/>
      <c r="AZ6" s="643"/>
      <c r="BA6" s="643"/>
      <c r="BB6" s="643"/>
      <c r="BC6" s="643"/>
      <c r="BD6" s="643"/>
      <c r="BE6" s="643"/>
      <c r="BF6" s="644"/>
      <c r="BG6" s="645">
        <v>243078</v>
      </c>
      <c r="BH6" s="646"/>
      <c r="BI6" s="646"/>
      <c r="BJ6" s="646"/>
      <c r="BK6" s="646"/>
      <c r="BL6" s="646"/>
      <c r="BM6" s="646"/>
      <c r="BN6" s="647"/>
      <c r="BO6" s="648">
        <v>100</v>
      </c>
      <c r="BP6" s="648"/>
      <c r="BQ6" s="648"/>
      <c r="BR6" s="648"/>
      <c r="BS6" s="649" t="s">
        <v>226</v>
      </c>
      <c r="BT6" s="649"/>
      <c r="BU6" s="649"/>
      <c r="BV6" s="649"/>
      <c r="BW6" s="649"/>
      <c r="BX6" s="649"/>
      <c r="BY6" s="649"/>
      <c r="BZ6" s="649"/>
      <c r="CA6" s="649"/>
      <c r="CB6" s="653"/>
      <c r="CD6" s="656" t="s">
        <v>232</v>
      </c>
      <c r="CE6" s="657"/>
      <c r="CF6" s="657"/>
      <c r="CG6" s="657"/>
      <c r="CH6" s="657"/>
      <c r="CI6" s="657"/>
      <c r="CJ6" s="657"/>
      <c r="CK6" s="657"/>
      <c r="CL6" s="657"/>
      <c r="CM6" s="657"/>
      <c r="CN6" s="657"/>
      <c r="CO6" s="657"/>
      <c r="CP6" s="657"/>
      <c r="CQ6" s="658"/>
      <c r="CR6" s="645">
        <v>66230</v>
      </c>
      <c r="CS6" s="646"/>
      <c r="CT6" s="646"/>
      <c r="CU6" s="646"/>
      <c r="CV6" s="646"/>
      <c r="CW6" s="646"/>
      <c r="CX6" s="646"/>
      <c r="CY6" s="647"/>
      <c r="CZ6" s="639">
        <v>1.7</v>
      </c>
      <c r="DA6" s="640"/>
      <c r="DB6" s="640"/>
      <c r="DC6" s="659"/>
      <c r="DD6" s="654" t="s">
        <v>147</v>
      </c>
      <c r="DE6" s="646"/>
      <c r="DF6" s="646"/>
      <c r="DG6" s="646"/>
      <c r="DH6" s="646"/>
      <c r="DI6" s="646"/>
      <c r="DJ6" s="646"/>
      <c r="DK6" s="646"/>
      <c r="DL6" s="646"/>
      <c r="DM6" s="646"/>
      <c r="DN6" s="646"/>
      <c r="DO6" s="646"/>
      <c r="DP6" s="647"/>
      <c r="DQ6" s="654">
        <v>66230</v>
      </c>
      <c r="DR6" s="646"/>
      <c r="DS6" s="646"/>
      <c r="DT6" s="646"/>
      <c r="DU6" s="646"/>
      <c r="DV6" s="646"/>
      <c r="DW6" s="646"/>
      <c r="DX6" s="646"/>
      <c r="DY6" s="646"/>
      <c r="DZ6" s="646"/>
      <c r="EA6" s="646"/>
      <c r="EB6" s="646"/>
      <c r="EC6" s="655"/>
    </row>
    <row r="7" spans="2:143" ht="11.25" customHeight="1" x14ac:dyDescent="0.15">
      <c r="B7" s="642" t="s">
        <v>233</v>
      </c>
      <c r="C7" s="643"/>
      <c r="D7" s="643"/>
      <c r="E7" s="643"/>
      <c r="F7" s="643"/>
      <c r="G7" s="643"/>
      <c r="H7" s="643"/>
      <c r="I7" s="643"/>
      <c r="J7" s="643"/>
      <c r="K7" s="643"/>
      <c r="L7" s="643"/>
      <c r="M7" s="643"/>
      <c r="N7" s="643"/>
      <c r="O7" s="643"/>
      <c r="P7" s="643"/>
      <c r="Q7" s="644"/>
      <c r="R7" s="645">
        <v>93</v>
      </c>
      <c r="S7" s="646"/>
      <c r="T7" s="646"/>
      <c r="U7" s="646"/>
      <c r="V7" s="646"/>
      <c r="W7" s="646"/>
      <c r="X7" s="646"/>
      <c r="Y7" s="647"/>
      <c r="Z7" s="648">
        <v>0</v>
      </c>
      <c r="AA7" s="648"/>
      <c r="AB7" s="648"/>
      <c r="AC7" s="648"/>
      <c r="AD7" s="649">
        <v>93</v>
      </c>
      <c r="AE7" s="649"/>
      <c r="AF7" s="649"/>
      <c r="AG7" s="649"/>
      <c r="AH7" s="649"/>
      <c r="AI7" s="649"/>
      <c r="AJ7" s="649"/>
      <c r="AK7" s="649"/>
      <c r="AL7" s="650">
        <v>0</v>
      </c>
      <c r="AM7" s="651"/>
      <c r="AN7" s="651"/>
      <c r="AO7" s="652"/>
      <c r="AP7" s="642" t="s">
        <v>234</v>
      </c>
      <c r="AQ7" s="643"/>
      <c r="AR7" s="643"/>
      <c r="AS7" s="643"/>
      <c r="AT7" s="643"/>
      <c r="AU7" s="643"/>
      <c r="AV7" s="643"/>
      <c r="AW7" s="643"/>
      <c r="AX7" s="643"/>
      <c r="AY7" s="643"/>
      <c r="AZ7" s="643"/>
      <c r="BA7" s="643"/>
      <c r="BB7" s="643"/>
      <c r="BC7" s="643"/>
      <c r="BD7" s="643"/>
      <c r="BE7" s="643"/>
      <c r="BF7" s="644"/>
      <c r="BG7" s="645">
        <v>118191</v>
      </c>
      <c r="BH7" s="646"/>
      <c r="BI7" s="646"/>
      <c r="BJ7" s="646"/>
      <c r="BK7" s="646"/>
      <c r="BL7" s="646"/>
      <c r="BM7" s="646"/>
      <c r="BN7" s="647"/>
      <c r="BO7" s="648">
        <v>48.6</v>
      </c>
      <c r="BP7" s="648"/>
      <c r="BQ7" s="648"/>
      <c r="BR7" s="648"/>
      <c r="BS7" s="649" t="s">
        <v>147</v>
      </c>
      <c r="BT7" s="649"/>
      <c r="BU7" s="649"/>
      <c r="BV7" s="649"/>
      <c r="BW7" s="649"/>
      <c r="BX7" s="649"/>
      <c r="BY7" s="649"/>
      <c r="BZ7" s="649"/>
      <c r="CA7" s="649"/>
      <c r="CB7" s="653"/>
      <c r="CD7" s="660" t="s">
        <v>235</v>
      </c>
      <c r="CE7" s="661"/>
      <c r="CF7" s="661"/>
      <c r="CG7" s="661"/>
      <c r="CH7" s="661"/>
      <c r="CI7" s="661"/>
      <c r="CJ7" s="661"/>
      <c r="CK7" s="661"/>
      <c r="CL7" s="661"/>
      <c r="CM7" s="661"/>
      <c r="CN7" s="661"/>
      <c r="CO7" s="661"/>
      <c r="CP7" s="661"/>
      <c r="CQ7" s="662"/>
      <c r="CR7" s="645">
        <v>959104</v>
      </c>
      <c r="CS7" s="646"/>
      <c r="CT7" s="646"/>
      <c r="CU7" s="646"/>
      <c r="CV7" s="646"/>
      <c r="CW7" s="646"/>
      <c r="CX7" s="646"/>
      <c r="CY7" s="647"/>
      <c r="CZ7" s="648">
        <v>24.7</v>
      </c>
      <c r="DA7" s="648"/>
      <c r="DB7" s="648"/>
      <c r="DC7" s="648"/>
      <c r="DD7" s="654">
        <v>87660</v>
      </c>
      <c r="DE7" s="646"/>
      <c r="DF7" s="646"/>
      <c r="DG7" s="646"/>
      <c r="DH7" s="646"/>
      <c r="DI7" s="646"/>
      <c r="DJ7" s="646"/>
      <c r="DK7" s="646"/>
      <c r="DL7" s="646"/>
      <c r="DM7" s="646"/>
      <c r="DN7" s="646"/>
      <c r="DO7" s="646"/>
      <c r="DP7" s="647"/>
      <c r="DQ7" s="654">
        <v>706321</v>
      </c>
      <c r="DR7" s="646"/>
      <c r="DS7" s="646"/>
      <c r="DT7" s="646"/>
      <c r="DU7" s="646"/>
      <c r="DV7" s="646"/>
      <c r="DW7" s="646"/>
      <c r="DX7" s="646"/>
      <c r="DY7" s="646"/>
      <c r="DZ7" s="646"/>
      <c r="EA7" s="646"/>
      <c r="EB7" s="646"/>
      <c r="EC7" s="655"/>
    </row>
    <row r="8" spans="2:143" ht="11.25" customHeight="1" x14ac:dyDescent="0.15">
      <c r="B8" s="642" t="s">
        <v>236</v>
      </c>
      <c r="C8" s="643"/>
      <c r="D8" s="643"/>
      <c r="E8" s="643"/>
      <c r="F8" s="643"/>
      <c r="G8" s="643"/>
      <c r="H8" s="643"/>
      <c r="I8" s="643"/>
      <c r="J8" s="643"/>
      <c r="K8" s="643"/>
      <c r="L8" s="643"/>
      <c r="M8" s="643"/>
      <c r="N8" s="643"/>
      <c r="O8" s="643"/>
      <c r="P8" s="643"/>
      <c r="Q8" s="644"/>
      <c r="R8" s="645">
        <v>342</v>
      </c>
      <c r="S8" s="646"/>
      <c r="T8" s="646"/>
      <c r="U8" s="646"/>
      <c r="V8" s="646"/>
      <c r="W8" s="646"/>
      <c r="X8" s="646"/>
      <c r="Y8" s="647"/>
      <c r="Z8" s="648">
        <v>0</v>
      </c>
      <c r="AA8" s="648"/>
      <c r="AB8" s="648"/>
      <c r="AC8" s="648"/>
      <c r="AD8" s="649">
        <v>342</v>
      </c>
      <c r="AE8" s="649"/>
      <c r="AF8" s="649"/>
      <c r="AG8" s="649"/>
      <c r="AH8" s="649"/>
      <c r="AI8" s="649"/>
      <c r="AJ8" s="649"/>
      <c r="AK8" s="649"/>
      <c r="AL8" s="650">
        <v>0</v>
      </c>
      <c r="AM8" s="651"/>
      <c r="AN8" s="651"/>
      <c r="AO8" s="652"/>
      <c r="AP8" s="642" t="s">
        <v>237</v>
      </c>
      <c r="AQ8" s="643"/>
      <c r="AR8" s="643"/>
      <c r="AS8" s="643"/>
      <c r="AT8" s="643"/>
      <c r="AU8" s="643"/>
      <c r="AV8" s="643"/>
      <c r="AW8" s="643"/>
      <c r="AX8" s="643"/>
      <c r="AY8" s="643"/>
      <c r="AZ8" s="643"/>
      <c r="BA8" s="643"/>
      <c r="BB8" s="643"/>
      <c r="BC8" s="643"/>
      <c r="BD8" s="643"/>
      <c r="BE8" s="643"/>
      <c r="BF8" s="644"/>
      <c r="BG8" s="645">
        <v>2905</v>
      </c>
      <c r="BH8" s="646"/>
      <c r="BI8" s="646"/>
      <c r="BJ8" s="646"/>
      <c r="BK8" s="646"/>
      <c r="BL8" s="646"/>
      <c r="BM8" s="646"/>
      <c r="BN8" s="647"/>
      <c r="BO8" s="648">
        <v>1.2</v>
      </c>
      <c r="BP8" s="648"/>
      <c r="BQ8" s="648"/>
      <c r="BR8" s="648"/>
      <c r="BS8" s="654" t="s">
        <v>147</v>
      </c>
      <c r="BT8" s="646"/>
      <c r="BU8" s="646"/>
      <c r="BV8" s="646"/>
      <c r="BW8" s="646"/>
      <c r="BX8" s="646"/>
      <c r="BY8" s="646"/>
      <c r="BZ8" s="646"/>
      <c r="CA8" s="646"/>
      <c r="CB8" s="655"/>
      <c r="CD8" s="660" t="s">
        <v>238</v>
      </c>
      <c r="CE8" s="661"/>
      <c r="CF8" s="661"/>
      <c r="CG8" s="661"/>
      <c r="CH8" s="661"/>
      <c r="CI8" s="661"/>
      <c r="CJ8" s="661"/>
      <c r="CK8" s="661"/>
      <c r="CL8" s="661"/>
      <c r="CM8" s="661"/>
      <c r="CN8" s="661"/>
      <c r="CO8" s="661"/>
      <c r="CP8" s="661"/>
      <c r="CQ8" s="662"/>
      <c r="CR8" s="645">
        <v>313174</v>
      </c>
      <c r="CS8" s="646"/>
      <c r="CT8" s="646"/>
      <c r="CU8" s="646"/>
      <c r="CV8" s="646"/>
      <c r="CW8" s="646"/>
      <c r="CX8" s="646"/>
      <c r="CY8" s="647"/>
      <c r="CZ8" s="648">
        <v>8.1</v>
      </c>
      <c r="DA8" s="648"/>
      <c r="DB8" s="648"/>
      <c r="DC8" s="648"/>
      <c r="DD8" s="654" t="s">
        <v>147</v>
      </c>
      <c r="DE8" s="646"/>
      <c r="DF8" s="646"/>
      <c r="DG8" s="646"/>
      <c r="DH8" s="646"/>
      <c r="DI8" s="646"/>
      <c r="DJ8" s="646"/>
      <c r="DK8" s="646"/>
      <c r="DL8" s="646"/>
      <c r="DM8" s="646"/>
      <c r="DN8" s="646"/>
      <c r="DO8" s="646"/>
      <c r="DP8" s="647"/>
      <c r="DQ8" s="654">
        <v>162325</v>
      </c>
      <c r="DR8" s="646"/>
      <c r="DS8" s="646"/>
      <c r="DT8" s="646"/>
      <c r="DU8" s="646"/>
      <c r="DV8" s="646"/>
      <c r="DW8" s="646"/>
      <c r="DX8" s="646"/>
      <c r="DY8" s="646"/>
      <c r="DZ8" s="646"/>
      <c r="EA8" s="646"/>
      <c r="EB8" s="646"/>
      <c r="EC8" s="655"/>
    </row>
    <row r="9" spans="2:143" ht="11.25" customHeight="1" x14ac:dyDescent="0.15">
      <c r="B9" s="642" t="s">
        <v>239</v>
      </c>
      <c r="C9" s="643"/>
      <c r="D9" s="643"/>
      <c r="E9" s="643"/>
      <c r="F9" s="643"/>
      <c r="G9" s="643"/>
      <c r="H9" s="643"/>
      <c r="I9" s="643"/>
      <c r="J9" s="643"/>
      <c r="K9" s="643"/>
      <c r="L9" s="643"/>
      <c r="M9" s="643"/>
      <c r="N9" s="643"/>
      <c r="O9" s="643"/>
      <c r="P9" s="643"/>
      <c r="Q9" s="644"/>
      <c r="R9" s="645">
        <v>252</v>
      </c>
      <c r="S9" s="646"/>
      <c r="T9" s="646"/>
      <c r="U9" s="646"/>
      <c r="V9" s="646"/>
      <c r="W9" s="646"/>
      <c r="X9" s="646"/>
      <c r="Y9" s="647"/>
      <c r="Z9" s="648">
        <v>0</v>
      </c>
      <c r="AA9" s="648"/>
      <c r="AB9" s="648"/>
      <c r="AC9" s="648"/>
      <c r="AD9" s="649">
        <v>252</v>
      </c>
      <c r="AE9" s="649"/>
      <c r="AF9" s="649"/>
      <c r="AG9" s="649"/>
      <c r="AH9" s="649"/>
      <c r="AI9" s="649"/>
      <c r="AJ9" s="649"/>
      <c r="AK9" s="649"/>
      <c r="AL9" s="650">
        <v>0</v>
      </c>
      <c r="AM9" s="651"/>
      <c r="AN9" s="651"/>
      <c r="AO9" s="652"/>
      <c r="AP9" s="642" t="s">
        <v>240</v>
      </c>
      <c r="AQ9" s="643"/>
      <c r="AR9" s="643"/>
      <c r="AS9" s="643"/>
      <c r="AT9" s="643"/>
      <c r="AU9" s="643"/>
      <c r="AV9" s="643"/>
      <c r="AW9" s="643"/>
      <c r="AX9" s="643"/>
      <c r="AY9" s="643"/>
      <c r="AZ9" s="643"/>
      <c r="BA9" s="643"/>
      <c r="BB9" s="643"/>
      <c r="BC9" s="643"/>
      <c r="BD9" s="643"/>
      <c r="BE9" s="643"/>
      <c r="BF9" s="644"/>
      <c r="BG9" s="645">
        <v>105249</v>
      </c>
      <c r="BH9" s="646"/>
      <c r="BI9" s="646"/>
      <c r="BJ9" s="646"/>
      <c r="BK9" s="646"/>
      <c r="BL9" s="646"/>
      <c r="BM9" s="646"/>
      <c r="BN9" s="647"/>
      <c r="BO9" s="648">
        <v>43.3</v>
      </c>
      <c r="BP9" s="648"/>
      <c r="BQ9" s="648"/>
      <c r="BR9" s="648"/>
      <c r="BS9" s="654" t="s">
        <v>147</v>
      </c>
      <c r="BT9" s="646"/>
      <c r="BU9" s="646"/>
      <c r="BV9" s="646"/>
      <c r="BW9" s="646"/>
      <c r="BX9" s="646"/>
      <c r="BY9" s="646"/>
      <c r="BZ9" s="646"/>
      <c r="CA9" s="646"/>
      <c r="CB9" s="655"/>
      <c r="CD9" s="660" t="s">
        <v>241</v>
      </c>
      <c r="CE9" s="661"/>
      <c r="CF9" s="661"/>
      <c r="CG9" s="661"/>
      <c r="CH9" s="661"/>
      <c r="CI9" s="661"/>
      <c r="CJ9" s="661"/>
      <c r="CK9" s="661"/>
      <c r="CL9" s="661"/>
      <c r="CM9" s="661"/>
      <c r="CN9" s="661"/>
      <c r="CO9" s="661"/>
      <c r="CP9" s="661"/>
      <c r="CQ9" s="662"/>
      <c r="CR9" s="645">
        <v>699258</v>
      </c>
      <c r="CS9" s="646"/>
      <c r="CT9" s="646"/>
      <c r="CU9" s="646"/>
      <c r="CV9" s="646"/>
      <c r="CW9" s="646"/>
      <c r="CX9" s="646"/>
      <c r="CY9" s="647"/>
      <c r="CZ9" s="648">
        <v>18</v>
      </c>
      <c r="DA9" s="648"/>
      <c r="DB9" s="648"/>
      <c r="DC9" s="648"/>
      <c r="DD9" s="654">
        <v>467906</v>
      </c>
      <c r="DE9" s="646"/>
      <c r="DF9" s="646"/>
      <c r="DG9" s="646"/>
      <c r="DH9" s="646"/>
      <c r="DI9" s="646"/>
      <c r="DJ9" s="646"/>
      <c r="DK9" s="646"/>
      <c r="DL9" s="646"/>
      <c r="DM9" s="646"/>
      <c r="DN9" s="646"/>
      <c r="DO9" s="646"/>
      <c r="DP9" s="647"/>
      <c r="DQ9" s="654">
        <v>237601</v>
      </c>
      <c r="DR9" s="646"/>
      <c r="DS9" s="646"/>
      <c r="DT9" s="646"/>
      <c r="DU9" s="646"/>
      <c r="DV9" s="646"/>
      <c r="DW9" s="646"/>
      <c r="DX9" s="646"/>
      <c r="DY9" s="646"/>
      <c r="DZ9" s="646"/>
      <c r="EA9" s="646"/>
      <c r="EB9" s="646"/>
      <c r="EC9" s="655"/>
    </row>
    <row r="10" spans="2:143" ht="11.25" customHeight="1" x14ac:dyDescent="0.15">
      <c r="B10" s="642" t="s">
        <v>242</v>
      </c>
      <c r="C10" s="643"/>
      <c r="D10" s="643"/>
      <c r="E10" s="643"/>
      <c r="F10" s="643"/>
      <c r="G10" s="643"/>
      <c r="H10" s="643"/>
      <c r="I10" s="643"/>
      <c r="J10" s="643"/>
      <c r="K10" s="643"/>
      <c r="L10" s="643"/>
      <c r="M10" s="643"/>
      <c r="N10" s="643"/>
      <c r="O10" s="643"/>
      <c r="P10" s="643"/>
      <c r="Q10" s="644"/>
      <c r="R10" s="645" t="s">
        <v>226</v>
      </c>
      <c r="S10" s="646"/>
      <c r="T10" s="646"/>
      <c r="U10" s="646"/>
      <c r="V10" s="646"/>
      <c r="W10" s="646"/>
      <c r="X10" s="646"/>
      <c r="Y10" s="647"/>
      <c r="Z10" s="648" t="s">
        <v>147</v>
      </c>
      <c r="AA10" s="648"/>
      <c r="AB10" s="648"/>
      <c r="AC10" s="648"/>
      <c r="AD10" s="649" t="s">
        <v>226</v>
      </c>
      <c r="AE10" s="649"/>
      <c r="AF10" s="649"/>
      <c r="AG10" s="649"/>
      <c r="AH10" s="649"/>
      <c r="AI10" s="649"/>
      <c r="AJ10" s="649"/>
      <c r="AK10" s="649"/>
      <c r="AL10" s="650" t="s">
        <v>226</v>
      </c>
      <c r="AM10" s="651"/>
      <c r="AN10" s="651"/>
      <c r="AO10" s="652"/>
      <c r="AP10" s="642" t="s">
        <v>243</v>
      </c>
      <c r="AQ10" s="643"/>
      <c r="AR10" s="643"/>
      <c r="AS10" s="643"/>
      <c r="AT10" s="643"/>
      <c r="AU10" s="643"/>
      <c r="AV10" s="643"/>
      <c r="AW10" s="643"/>
      <c r="AX10" s="643"/>
      <c r="AY10" s="643"/>
      <c r="AZ10" s="643"/>
      <c r="BA10" s="643"/>
      <c r="BB10" s="643"/>
      <c r="BC10" s="643"/>
      <c r="BD10" s="643"/>
      <c r="BE10" s="643"/>
      <c r="BF10" s="644"/>
      <c r="BG10" s="645">
        <v>6190</v>
      </c>
      <c r="BH10" s="646"/>
      <c r="BI10" s="646"/>
      <c r="BJ10" s="646"/>
      <c r="BK10" s="646"/>
      <c r="BL10" s="646"/>
      <c r="BM10" s="646"/>
      <c r="BN10" s="647"/>
      <c r="BO10" s="648">
        <v>2.5</v>
      </c>
      <c r="BP10" s="648"/>
      <c r="BQ10" s="648"/>
      <c r="BR10" s="648"/>
      <c r="BS10" s="654" t="s">
        <v>147</v>
      </c>
      <c r="BT10" s="646"/>
      <c r="BU10" s="646"/>
      <c r="BV10" s="646"/>
      <c r="BW10" s="646"/>
      <c r="BX10" s="646"/>
      <c r="BY10" s="646"/>
      <c r="BZ10" s="646"/>
      <c r="CA10" s="646"/>
      <c r="CB10" s="655"/>
      <c r="CD10" s="660" t="s">
        <v>244</v>
      </c>
      <c r="CE10" s="661"/>
      <c r="CF10" s="661"/>
      <c r="CG10" s="661"/>
      <c r="CH10" s="661"/>
      <c r="CI10" s="661"/>
      <c r="CJ10" s="661"/>
      <c r="CK10" s="661"/>
      <c r="CL10" s="661"/>
      <c r="CM10" s="661"/>
      <c r="CN10" s="661"/>
      <c r="CO10" s="661"/>
      <c r="CP10" s="661"/>
      <c r="CQ10" s="662"/>
      <c r="CR10" s="645" t="s">
        <v>226</v>
      </c>
      <c r="CS10" s="646"/>
      <c r="CT10" s="646"/>
      <c r="CU10" s="646"/>
      <c r="CV10" s="646"/>
      <c r="CW10" s="646"/>
      <c r="CX10" s="646"/>
      <c r="CY10" s="647"/>
      <c r="CZ10" s="648" t="s">
        <v>147</v>
      </c>
      <c r="DA10" s="648"/>
      <c r="DB10" s="648"/>
      <c r="DC10" s="648"/>
      <c r="DD10" s="654" t="s">
        <v>226</v>
      </c>
      <c r="DE10" s="646"/>
      <c r="DF10" s="646"/>
      <c r="DG10" s="646"/>
      <c r="DH10" s="646"/>
      <c r="DI10" s="646"/>
      <c r="DJ10" s="646"/>
      <c r="DK10" s="646"/>
      <c r="DL10" s="646"/>
      <c r="DM10" s="646"/>
      <c r="DN10" s="646"/>
      <c r="DO10" s="646"/>
      <c r="DP10" s="647"/>
      <c r="DQ10" s="654" t="s">
        <v>147</v>
      </c>
      <c r="DR10" s="646"/>
      <c r="DS10" s="646"/>
      <c r="DT10" s="646"/>
      <c r="DU10" s="646"/>
      <c r="DV10" s="646"/>
      <c r="DW10" s="646"/>
      <c r="DX10" s="646"/>
      <c r="DY10" s="646"/>
      <c r="DZ10" s="646"/>
      <c r="EA10" s="646"/>
      <c r="EB10" s="646"/>
      <c r="EC10" s="655"/>
    </row>
    <row r="11" spans="2:143" ht="11.25" customHeight="1" x14ac:dyDescent="0.15">
      <c r="B11" s="642" t="s">
        <v>245</v>
      </c>
      <c r="C11" s="643"/>
      <c r="D11" s="643"/>
      <c r="E11" s="643"/>
      <c r="F11" s="643"/>
      <c r="G11" s="643"/>
      <c r="H11" s="643"/>
      <c r="I11" s="643"/>
      <c r="J11" s="643"/>
      <c r="K11" s="643"/>
      <c r="L11" s="643"/>
      <c r="M11" s="643"/>
      <c r="N11" s="643"/>
      <c r="O11" s="643"/>
      <c r="P11" s="643"/>
      <c r="Q11" s="644"/>
      <c r="R11" s="645">
        <v>32207</v>
      </c>
      <c r="S11" s="646"/>
      <c r="T11" s="646"/>
      <c r="U11" s="646"/>
      <c r="V11" s="646"/>
      <c r="W11" s="646"/>
      <c r="X11" s="646"/>
      <c r="Y11" s="647"/>
      <c r="Z11" s="650">
        <v>0.7</v>
      </c>
      <c r="AA11" s="651"/>
      <c r="AB11" s="651"/>
      <c r="AC11" s="663"/>
      <c r="AD11" s="654">
        <v>32207</v>
      </c>
      <c r="AE11" s="646"/>
      <c r="AF11" s="646"/>
      <c r="AG11" s="646"/>
      <c r="AH11" s="646"/>
      <c r="AI11" s="646"/>
      <c r="AJ11" s="646"/>
      <c r="AK11" s="647"/>
      <c r="AL11" s="650">
        <v>2</v>
      </c>
      <c r="AM11" s="651"/>
      <c r="AN11" s="651"/>
      <c r="AO11" s="652"/>
      <c r="AP11" s="642" t="s">
        <v>246</v>
      </c>
      <c r="AQ11" s="643"/>
      <c r="AR11" s="643"/>
      <c r="AS11" s="643"/>
      <c r="AT11" s="643"/>
      <c r="AU11" s="643"/>
      <c r="AV11" s="643"/>
      <c r="AW11" s="643"/>
      <c r="AX11" s="643"/>
      <c r="AY11" s="643"/>
      <c r="AZ11" s="643"/>
      <c r="BA11" s="643"/>
      <c r="BB11" s="643"/>
      <c r="BC11" s="643"/>
      <c r="BD11" s="643"/>
      <c r="BE11" s="643"/>
      <c r="BF11" s="644"/>
      <c r="BG11" s="645">
        <v>3847</v>
      </c>
      <c r="BH11" s="646"/>
      <c r="BI11" s="646"/>
      <c r="BJ11" s="646"/>
      <c r="BK11" s="646"/>
      <c r="BL11" s="646"/>
      <c r="BM11" s="646"/>
      <c r="BN11" s="647"/>
      <c r="BO11" s="648">
        <v>1.6</v>
      </c>
      <c r="BP11" s="648"/>
      <c r="BQ11" s="648"/>
      <c r="BR11" s="648"/>
      <c r="BS11" s="654" t="s">
        <v>147</v>
      </c>
      <c r="BT11" s="646"/>
      <c r="BU11" s="646"/>
      <c r="BV11" s="646"/>
      <c r="BW11" s="646"/>
      <c r="BX11" s="646"/>
      <c r="BY11" s="646"/>
      <c r="BZ11" s="646"/>
      <c r="CA11" s="646"/>
      <c r="CB11" s="655"/>
      <c r="CD11" s="660" t="s">
        <v>247</v>
      </c>
      <c r="CE11" s="661"/>
      <c r="CF11" s="661"/>
      <c r="CG11" s="661"/>
      <c r="CH11" s="661"/>
      <c r="CI11" s="661"/>
      <c r="CJ11" s="661"/>
      <c r="CK11" s="661"/>
      <c r="CL11" s="661"/>
      <c r="CM11" s="661"/>
      <c r="CN11" s="661"/>
      <c r="CO11" s="661"/>
      <c r="CP11" s="661"/>
      <c r="CQ11" s="662"/>
      <c r="CR11" s="645">
        <v>422754</v>
      </c>
      <c r="CS11" s="646"/>
      <c r="CT11" s="646"/>
      <c r="CU11" s="646"/>
      <c r="CV11" s="646"/>
      <c r="CW11" s="646"/>
      <c r="CX11" s="646"/>
      <c r="CY11" s="647"/>
      <c r="CZ11" s="648">
        <v>10.9</v>
      </c>
      <c r="DA11" s="648"/>
      <c r="DB11" s="648"/>
      <c r="DC11" s="648"/>
      <c r="DD11" s="654">
        <v>188054</v>
      </c>
      <c r="DE11" s="646"/>
      <c r="DF11" s="646"/>
      <c r="DG11" s="646"/>
      <c r="DH11" s="646"/>
      <c r="DI11" s="646"/>
      <c r="DJ11" s="646"/>
      <c r="DK11" s="646"/>
      <c r="DL11" s="646"/>
      <c r="DM11" s="646"/>
      <c r="DN11" s="646"/>
      <c r="DO11" s="646"/>
      <c r="DP11" s="647"/>
      <c r="DQ11" s="654">
        <v>159411</v>
      </c>
      <c r="DR11" s="646"/>
      <c r="DS11" s="646"/>
      <c r="DT11" s="646"/>
      <c r="DU11" s="646"/>
      <c r="DV11" s="646"/>
      <c r="DW11" s="646"/>
      <c r="DX11" s="646"/>
      <c r="DY11" s="646"/>
      <c r="DZ11" s="646"/>
      <c r="EA11" s="646"/>
      <c r="EB11" s="646"/>
      <c r="EC11" s="655"/>
    </row>
    <row r="12" spans="2:143" ht="11.25" customHeight="1" x14ac:dyDescent="0.15">
      <c r="B12" s="642" t="s">
        <v>248</v>
      </c>
      <c r="C12" s="643"/>
      <c r="D12" s="643"/>
      <c r="E12" s="643"/>
      <c r="F12" s="643"/>
      <c r="G12" s="643"/>
      <c r="H12" s="643"/>
      <c r="I12" s="643"/>
      <c r="J12" s="643"/>
      <c r="K12" s="643"/>
      <c r="L12" s="643"/>
      <c r="M12" s="643"/>
      <c r="N12" s="643"/>
      <c r="O12" s="643"/>
      <c r="P12" s="643"/>
      <c r="Q12" s="644"/>
      <c r="R12" s="645" t="s">
        <v>226</v>
      </c>
      <c r="S12" s="646"/>
      <c r="T12" s="646"/>
      <c r="U12" s="646"/>
      <c r="V12" s="646"/>
      <c r="W12" s="646"/>
      <c r="X12" s="646"/>
      <c r="Y12" s="647"/>
      <c r="Z12" s="648" t="s">
        <v>147</v>
      </c>
      <c r="AA12" s="648"/>
      <c r="AB12" s="648"/>
      <c r="AC12" s="648"/>
      <c r="AD12" s="649" t="s">
        <v>147</v>
      </c>
      <c r="AE12" s="649"/>
      <c r="AF12" s="649"/>
      <c r="AG12" s="649"/>
      <c r="AH12" s="649"/>
      <c r="AI12" s="649"/>
      <c r="AJ12" s="649"/>
      <c r="AK12" s="649"/>
      <c r="AL12" s="650" t="s">
        <v>226</v>
      </c>
      <c r="AM12" s="651"/>
      <c r="AN12" s="651"/>
      <c r="AO12" s="652"/>
      <c r="AP12" s="642" t="s">
        <v>249</v>
      </c>
      <c r="AQ12" s="643"/>
      <c r="AR12" s="643"/>
      <c r="AS12" s="643"/>
      <c r="AT12" s="643"/>
      <c r="AU12" s="643"/>
      <c r="AV12" s="643"/>
      <c r="AW12" s="643"/>
      <c r="AX12" s="643"/>
      <c r="AY12" s="643"/>
      <c r="AZ12" s="643"/>
      <c r="BA12" s="643"/>
      <c r="BB12" s="643"/>
      <c r="BC12" s="643"/>
      <c r="BD12" s="643"/>
      <c r="BE12" s="643"/>
      <c r="BF12" s="644"/>
      <c r="BG12" s="645">
        <v>107706</v>
      </c>
      <c r="BH12" s="646"/>
      <c r="BI12" s="646"/>
      <c r="BJ12" s="646"/>
      <c r="BK12" s="646"/>
      <c r="BL12" s="646"/>
      <c r="BM12" s="646"/>
      <c r="BN12" s="647"/>
      <c r="BO12" s="648">
        <v>44.3</v>
      </c>
      <c r="BP12" s="648"/>
      <c r="BQ12" s="648"/>
      <c r="BR12" s="648"/>
      <c r="BS12" s="654" t="s">
        <v>226</v>
      </c>
      <c r="BT12" s="646"/>
      <c r="BU12" s="646"/>
      <c r="BV12" s="646"/>
      <c r="BW12" s="646"/>
      <c r="BX12" s="646"/>
      <c r="BY12" s="646"/>
      <c r="BZ12" s="646"/>
      <c r="CA12" s="646"/>
      <c r="CB12" s="655"/>
      <c r="CD12" s="660" t="s">
        <v>250</v>
      </c>
      <c r="CE12" s="661"/>
      <c r="CF12" s="661"/>
      <c r="CG12" s="661"/>
      <c r="CH12" s="661"/>
      <c r="CI12" s="661"/>
      <c r="CJ12" s="661"/>
      <c r="CK12" s="661"/>
      <c r="CL12" s="661"/>
      <c r="CM12" s="661"/>
      <c r="CN12" s="661"/>
      <c r="CO12" s="661"/>
      <c r="CP12" s="661"/>
      <c r="CQ12" s="662"/>
      <c r="CR12" s="645">
        <v>165683</v>
      </c>
      <c r="CS12" s="646"/>
      <c r="CT12" s="646"/>
      <c r="CU12" s="646"/>
      <c r="CV12" s="646"/>
      <c r="CW12" s="646"/>
      <c r="CX12" s="646"/>
      <c r="CY12" s="647"/>
      <c r="CZ12" s="648">
        <v>4.3</v>
      </c>
      <c r="DA12" s="648"/>
      <c r="DB12" s="648"/>
      <c r="DC12" s="648"/>
      <c r="DD12" s="654">
        <v>3326</v>
      </c>
      <c r="DE12" s="646"/>
      <c r="DF12" s="646"/>
      <c r="DG12" s="646"/>
      <c r="DH12" s="646"/>
      <c r="DI12" s="646"/>
      <c r="DJ12" s="646"/>
      <c r="DK12" s="646"/>
      <c r="DL12" s="646"/>
      <c r="DM12" s="646"/>
      <c r="DN12" s="646"/>
      <c r="DO12" s="646"/>
      <c r="DP12" s="647"/>
      <c r="DQ12" s="654">
        <v>95035</v>
      </c>
      <c r="DR12" s="646"/>
      <c r="DS12" s="646"/>
      <c r="DT12" s="646"/>
      <c r="DU12" s="646"/>
      <c r="DV12" s="646"/>
      <c r="DW12" s="646"/>
      <c r="DX12" s="646"/>
      <c r="DY12" s="646"/>
      <c r="DZ12" s="646"/>
      <c r="EA12" s="646"/>
      <c r="EB12" s="646"/>
      <c r="EC12" s="655"/>
    </row>
    <row r="13" spans="2:143" ht="11.25" customHeight="1" x14ac:dyDescent="0.15">
      <c r="B13" s="642" t="s">
        <v>251</v>
      </c>
      <c r="C13" s="643"/>
      <c r="D13" s="643"/>
      <c r="E13" s="643"/>
      <c r="F13" s="643"/>
      <c r="G13" s="643"/>
      <c r="H13" s="643"/>
      <c r="I13" s="643"/>
      <c r="J13" s="643"/>
      <c r="K13" s="643"/>
      <c r="L13" s="643"/>
      <c r="M13" s="643"/>
      <c r="N13" s="643"/>
      <c r="O13" s="643"/>
      <c r="P13" s="643"/>
      <c r="Q13" s="644"/>
      <c r="R13" s="645" t="s">
        <v>226</v>
      </c>
      <c r="S13" s="646"/>
      <c r="T13" s="646"/>
      <c r="U13" s="646"/>
      <c r="V13" s="646"/>
      <c r="W13" s="646"/>
      <c r="X13" s="646"/>
      <c r="Y13" s="647"/>
      <c r="Z13" s="648" t="s">
        <v>147</v>
      </c>
      <c r="AA13" s="648"/>
      <c r="AB13" s="648"/>
      <c r="AC13" s="648"/>
      <c r="AD13" s="649" t="s">
        <v>147</v>
      </c>
      <c r="AE13" s="649"/>
      <c r="AF13" s="649"/>
      <c r="AG13" s="649"/>
      <c r="AH13" s="649"/>
      <c r="AI13" s="649"/>
      <c r="AJ13" s="649"/>
      <c r="AK13" s="649"/>
      <c r="AL13" s="650" t="s">
        <v>226</v>
      </c>
      <c r="AM13" s="651"/>
      <c r="AN13" s="651"/>
      <c r="AO13" s="652"/>
      <c r="AP13" s="642" t="s">
        <v>252</v>
      </c>
      <c r="AQ13" s="643"/>
      <c r="AR13" s="643"/>
      <c r="AS13" s="643"/>
      <c r="AT13" s="643"/>
      <c r="AU13" s="643"/>
      <c r="AV13" s="643"/>
      <c r="AW13" s="643"/>
      <c r="AX13" s="643"/>
      <c r="AY13" s="643"/>
      <c r="AZ13" s="643"/>
      <c r="BA13" s="643"/>
      <c r="BB13" s="643"/>
      <c r="BC13" s="643"/>
      <c r="BD13" s="643"/>
      <c r="BE13" s="643"/>
      <c r="BF13" s="644"/>
      <c r="BG13" s="645">
        <v>90223</v>
      </c>
      <c r="BH13" s="646"/>
      <c r="BI13" s="646"/>
      <c r="BJ13" s="646"/>
      <c r="BK13" s="646"/>
      <c r="BL13" s="646"/>
      <c r="BM13" s="646"/>
      <c r="BN13" s="647"/>
      <c r="BO13" s="648">
        <v>37.1</v>
      </c>
      <c r="BP13" s="648"/>
      <c r="BQ13" s="648"/>
      <c r="BR13" s="648"/>
      <c r="BS13" s="654" t="s">
        <v>147</v>
      </c>
      <c r="BT13" s="646"/>
      <c r="BU13" s="646"/>
      <c r="BV13" s="646"/>
      <c r="BW13" s="646"/>
      <c r="BX13" s="646"/>
      <c r="BY13" s="646"/>
      <c r="BZ13" s="646"/>
      <c r="CA13" s="646"/>
      <c r="CB13" s="655"/>
      <c r="CD13" s="660" t="s">
        <v>253</v>
      </c>
      <c r="CE13" s="661"/>
      <c r="CF13" s="661"/>
      <c r="CG13" s="661"/>
      <c r="CH13" s="661"/>
      <c r="CI13" s="661"/>
      <c r="CJ13" s="661"/>
      <c r="CK13" s="661"/>
      <c r="CL13" s="661"/>
      <c r="CM13" s="661"/>
      <c r="CN13" s="661"/>
      <c r="CO13" s="661"/>
      <c r="CP13" s="661"/>
      <c r="CQ13" s="662"/>
      <c r="CR13" s="645">
        <v>389521</v>
      </c>
      <c r="CS13" s="646"/>
      <c r="CT13" s="646"/>
      <c r="CU13" s="646"/>
      <c r="CV13" s="646"/>
      <c r="CW13" s="646"/>
      <c r="CX13" s="646"/>
      <c r="CY13" s="647"/>
      <c r="CZ13" s="648">
        <v>10</v>
      </c>
      <c r="DA13" s="648"/>
      <c r="DB13" s="648"/>
      <c r="DC13" s="648"/>
      <c r="DD13" s="654">
        <v>219157</v>
      </c>
      <c r="DE13" s="646"/>
      <c r="DF13" s="646"/>
      <c r="DG13" s="646"/>
      <c r="DH13" s="646"/>
      <c r="DI13" s="646"/>
      <c r="DJ13" s="646"/>
      <c r="DK13" s="646"/>
      <c r="DL13" s="646"/>
      <c r="DM13" s="646"/>
      <c r="DN13" s="646"/>
      <c r="DO13" s="646"/>
      <c r="DP13" s="647"/>
      <c r="DQ13" s="654">
        <v>200332</v>
      </c>
      <c r="DR13" s="646"/>
      <c r="DS13" s="646"/>
      <c r="DT13" s="646"/>
      <c r="DU13" s="646"/>
      <c r="DV13" s="646"/>
      <c r="DW13" s="646"/>
      <c r="DX13" s="646"/>
      <c r="DY13" s="646"/>
      <c r="DZ13" s="646"/>
      <c r="EA13" s="646"/>
      <c r="EB13" s="646"/>
      <c r="EC13" s="655"/>
    </row>
    <row r="14" spans="2:143" ht="11.25" customHeight="1" x14ac:dyDescent="0.15">
      <c r="B14" s="642" t="s">
        <v>254</v>
      </c>
      <c r="C14" s="643"/>
      <c r="D14" s="643"/>
      <c r="E14" s="643"/>
      <c r="F14" s="643"/>
      <c r="G14" s="643"/>
      <c r="H14" s="643"/>
      <c r="I14" s="643"/>
      <c r="J14" s="643"/>
      <c r="K14" s="643"/>
      <c r="L14" s="643"/>
      <c r="M14" s="643"/>
      <c r="N14" s="643"/>
      <c r="O14" s="643"/>
      <c r="P14" s="643"/>
      <c r="Q14" s="644"/>
      <c r="R14" s="645">
        <v>5212</v>
      </c>
      <c r="S14" s="646"/>
      <c r="T14" s="646"/>
      <c r="U14" s="646"/>
      <c r="V14" s="646"/>
      <c r="W14" s="646"/>
      <c r="X14" s="646"/>
      <c r="Y14" s="647"/>
      <c r="Z14" s="648">
        <v>0.1</v>
      </c>
      <c r="AA14" s="648"/>
      <c r="AB14" s="648"/>
      <c r="AC14" s="648"/>
      <c r="AD14" s="649">
        <v>5212</v>
      </c>
      <c r="AE14" s="649"/>
      <c r="AF14" s="649"/>
      <c r="AG14" s="649"/>
      <c r="AH14" s="649"/>
      <c r="AI14" s="649"/>
      <c r="AJ14" s="649"/>
      <c r="AK14" s="649"/>
      <c r="AL14" s="650">
        <v>0.3</v>
      </c>
      <c r="AM14" s="651"/>
      <c r="AN14" s="651"/>
      <c r="AO14" s="652"/>
      <c r="AP14" s="642" t="s">
        <v>255</v>
      </c>
      <c r="AQ14" s="643"/>
      <c r="AR14" s="643"/>
      <c r="AS14" s="643"/>
      <c r="AT14" s="643"/>
      <c r="AU14" s="643"/>
      <c r="AV14" s="643"/>
      <c r="AW14" s="643"/>
      <c r="AX14" s="643"/>
      <c r="AY14" s="643"/>
      <c r="AZ14" s="643"/>
      <c r="BA14" s="643"/>
      <c r="BB14" s="643"/>
      <c r="BC14" s="643"/>
      <c r="BD14" s="643"/>
      <c r="BE14" s="643"/>
      <c r="BF14" s="644"/>
      <c r="BG14" s="645">
        <v>7540</v>
      </c>
      <c r="BH14" s="646"/>
      <c r="BI14" s="646"/>
      <c r="BJ14" s="646"/>
      <c r="BK14" s="646"/>
      <c r="BL14" s="646"/>
      <c r="BM14" s="646"/>
      <c r="BN14" s="647"/>
      <c r="BO14" s="648">
        <v>3.1</v>
      </c>
      <c r="BP14" s="648"/>
      <c r="BQ14" s="648"/>
      <c r="BR14" s="648"/>
      <c r="BS14" s="654" t="s">
        <v>147</v>
      </c>
      <c r="BT14" s="646"/>
      <c r="BU14" s="646"/>
      <c r="BV14" s="646"/>
      <c r="BW14" s="646"/>
      <c r="BX14" s="646"/>
      <c r="BY14" s="646"/>
      <c r="BZ14" s="646"/>
      <c r="CA14" s="646"/>
      <c r="CB14" s="655"/>
      <c r="CD14" s="660" t="s">
        <v>256</v>
      </c>
      <c r="CE14" s="661"/>
      <c r="CF14" s="661"/>
      <c r="CG14" s="661"/>
      <c r="CH14" s="661"/>
      <c r="CI14" s="661"/>
      <c r="CJ14" s="661"/>
      <c r="CK14" s="661"/>
      <c r="CL14" s="661"/>
      <c r="CM14" s="661"/>
      <c r="CN14" s="661"/>
      <c r="CO14" s="661"/>
      <c r="CP14" s="661"/>
      <c r="CQ14" s="662"/>
      <c r="CR14" s="645">
        <v>139858</v>
      </c>
      <c r="CS14" s="646"/>
      <c r="CT14" s="646"/>
      <c r="CU14" s="646"/>
      <c r="CV14" s="646"/>
      <c r="CW14" s="646"/>
      <c r="CX14" s="646"/>
      <c r="CY14" s="647"/>
      <c r="CZ14" s="648">
        <v>3.6</v>
      </c>
      <c r="DA14" s="648"/>
      <c r="DB14" s="648"/>
      <c r="DC14" s="648"/>
      <c r="DD14" s="654">
        <v>123576</v>
      </c>
      <c r="DE14" s="646"/>
      <c r="DF14" s="646"/>
      <c r="DG14" s="646"/>
      <c r="DH14" s="646"/>
      <c r="DI14" s="646"/>
      <c r="DJ14" s="646"/>
      <c r="DK14" s="646"/>
      <c r="DL14" s="646"/>
      <c r="DM14" s="646"/>
      <c r="DN14" s="646"/>
      <c r="DO14" s="646"/>
      <c r="DP14" s="647"/>
      <c r="DQ14" s="654">
        <v>13285</v>
      </c>
      <c r="DR14" s="646"/>
      <c r="DS14" s="646"/>
      <c r="DT14" s="646"/>
      <c r="DU14" s="646"/>
      <c r="DV14" s="646"/>
      <c r="DW14" s="646"/>
      <c r="DX14" s="646"/>
      <c r="DY14" s="646"/>
      <c r="DZ14" s="646"/>
      <c r="EA14" s="646"/>
      <c r="EB14" s="646"/>
      <c r="EC14" s="655"/>
    </row>
    <row r="15" spans="2:143" ht="11.25" customHeight="1" x14ac:dyDescent="0.15">
      <c r="B15" s="642" t="s">
        <v>257</v>
      </c>
      <c r="C15" s="643"/>
      <c r="D15" s="643"/>
      <c r="E15" s="643"/>
      <c r="F15" s="643"/>
      <c r="G15" s="643"/>
      <c r="H15" s="643"/>
      <c r="I15" s="643"/>
      <c r="J15" s="643"/>
      <c r="K15" s="643"/>
      <c r="L15" s="643"/>
      <c r="M15" s="643"/>
      <c r="N15" s="643"/>
      <c r="O15" s="643"/>
      <c r="P15" s="643"/>
      <c r="Q15" s="644"/>
      <c r="R15" s="645" t="s">
        <v>147</v>
      </c>
      <c r="S15" s="646"/>
      <c r="T15" s="646"/>
      <c r="U15" s="646"/>
      <c r="V15" s="646"/>
      <c r="W15" s="646"/>
      <c r="X15" s="646"/>
      <c r="Y15" s="647"/>
      <c r="Z15" s="648" t="s">
        <v>226</v>
      </c>
      <c r="AA15" s="648"/>
      <c r="AB15" s="648"/>
      <c r="AC15" s="648"/>
      <c r="AD15" s="649" t="s">
        <v>147</v>
      </c>
      <c r="AE15" s="649"/>
      <c r="AF15" s="649"/>
      <c r="AG15" s="649"/>
      <c r="AH15" s="649"/>
      <c r="AI15" s="649"/>
      <c r="AJ15" s="649"/>
      <c r="AK15" s="649"/>
      <c r="AL15" s="650" t="s">
        <v>147</v>
      </c>
      <c r="AM15" s="651"/>
      <c r="AN15" s="651"/>
      <c r="AO15" s="652"/>
      <c r="AP15" s="642" t="s">
        <v>258</v>
      </c>
      <c r="AQ15" s="643"/>
      <c r="AR15" s="643"/>
      <c r="AS15" s="643"/>
      <c r="AT15" s="643"/>
      <c r="AU15" s="643"/>
      <c r="AV15" s="643"/>
      <c r="AW15" s="643"/>
      <c r="AX15" s="643"/>
      <c r="AY15" s="643"/>
      <c r="AZ15" s="643"/>
      <c r="BA15" s="643"/>
      <c r="BB15" s="643"/>
      <c r="BC15" s="643"/>
      <c r="BD15" s="643"/>
      <c r="BE15" s="643"/>
      <c r="BF15" s="644"/>
      <c r="BG15" s="645">
        <v>9614</v>
      </c>
      <c r="BH15" s="646"/>
      <c r="BI15" s="646"/>
      <c r="BJ15" s="646"/>
      <c r="BK15" s="646"/>
      <c r="BL15" s="646"/>
      <c r="BM15" s="646"/>
      <c r="BN15" s="647"/>
      <c r="BO15" s="648">
        <v>4</v>
      </c>
      <c r="BP15" s="648"/>
      <c r="BQ15" s="648"/>
      <c r="BR15" s="648"/>
      <c r="BS15" s="654" t="s">
        <v>147</v>
      </c>
      <c r="BT15" s="646"/>
      <c r="BU15" s="646"/>
      <c r="BV15" s="646"/>
      <c r="BW15" s="646"/>
      <c r="BX15" s="646"/>
      <c r="BY15" s="646"/>
      <c r="BZ15" s="646"/>
      <c r="CA15" s="646"/>
      <c r="CB15" s="655"/>
      <c r="CD15" s="660" t="s">
        <v>259</v>
      </c>
      <c r="CE15" s="661"/>
      <c r="CF15" s="661"/>
      <c r="CG15" s="661"/>
      <c r="CH15" s="661"/>
      <c r="CI15" s="661"/>
      <c r="CJ15" s="661"/>
      <c r="CK15" s="661"/>
      <c r="CL15" s="661"/>
      <c r="CM15" s="661"/>
      <c r="CN15" s="661"/>
      <c r="CO15" s="661"/>
      <c r="CP15" s="661"/>
      <c r="CQ15" s="662"/>
      <c r="CR15" s="645">
        <v>409718</v>
      </c>
      <c r="CS15" s="646"/>
      <c r="CT15" s="646"/>
      <c r="CU15" s="646"/>
      <c r="CV15" s="646"/>
      <c r="CW15" s="646"/>
      <c r="CX15" s="646"/>
      <c r="CY15" s="647"/>
      <c r="CZ15" s="648">
        <v>10.5</v>
      </c>
      <c r="DA15" s="648"/>
      <c r="DB15" s="648"/>
      <c r="DC15" s="648"/>
      <c r="DD15" s="654">
        <v>86498</v>
      </c>
      <c r="DE15" s="646"/>
      <c r="DF15" s="646"/>
      <c r="DG15" s="646"/>
      <c r="DH15" s="646"/>
      <c r="DI15" s="646"/>
      <c r="DJ15" s="646"/>
      <c r="DK15" s="646"/>
      <c r="DL15" s="646"/>
      <c r="DM15" s="646"/>
      <c r="DN15" s="646"/>
      <c r="DO15" s="646"/>
      <c r="DP15" s="647"/>
      <c r="DQ15" s="654">
        <v>279710</v>
      </c>
      <c r="DR15" s="646"/>
      <c r="DS15" s="646"/>
      <c r="DT15" s="646"/>
      <c r="DU15" s="646"/>
      <c r="DV15" s="646"/>
      <c r="DW15" s="646"/>
      <c r="DX15" s="646"/>
      <c r="DY15" s="646"/>
      <c r="DZ15" s="646"/>
      <c r="EA15" s="646"/>
      <c r="EB15" s="646"/>
      <c r="EC15" s="655"/>
    </row>
    <row r="16" spans="2:143" ht="11.25" customHeight="1" x14ac:dyDescent="0.15">
      <c r="B16" s="642" t="s">
        <v>260</v>
      </c>
      <c r="C16" s="643"/>
      <c r="D16" s="643"/>
      <c r="E16" s="643"/>
      <c r="F16" s="643"/>
      <c r="G16" s="643"/>
      <c r="H16" s="643"/>
      <c r="I16" s="643"/>
      <c r="J16" s="643"/>
      <c r="K16" s="643"/>
      <c r="L16" s="643"/>
      <c r="M16" s="643"/>
      <c r="N16" s="643"/>
      <c r="O16" s="643"/>
      <c r="P16" s="643"/>
      <c r="Q16" s="644"/>
      <c r="R16" s="645">
        <v>1026</v>
      </c>
      <c r="S16" s="646"/>
      <c r="T16" s="646"/>
      <c r="U16" s="646"/>
      <c r="V16" s="646"/>
      <c r="W16" s="646"/>
      <c r="X16" s="646"/>
      <c r="Y16" s="647"/>
      <c r="Z16" s="648">
        <v>0</v>
      </c>
      <c r="AA16" s="648"/>
      <c r="AB16" s="648"/>
      <c r="AC16" s="648"/>
      <c r="AD16" s="649">
        <v>1026</v>
      </c>
      <c r="AE16" s="649"/>
      <c r="AF16" s="649"/>
      <c r="AG16" s="649"/>
      <c r="AH16" s="649"/>
      <c r="AI16" s="649"/>
      <c r="AJ16" s="649"/>
      <c r="AK16" s="649"/>
      <c r="AL16" s="650">
        <v>0.1</v>
      </c>
      <c r="AM16" s="651"/>
      <c r="AN16" s="651"/>
      <c r="AO16" s="652"/>
      <c r="AP16" s="642" t="s">
        <v>261</v>
      </c>
      <c r="AQ16" s="643"/>
      <c r="AR16" s="643"/>
      <c r="AS16" s="643"/>
      <c r="AT16" s="643"/>
      <c r="AU16" s="643"/>
      <c r="AV16" s="643"/>
      <c r="AW16" s="643"/>
      <c r="AX16" s="643"/>
      <c r="AY16" s="643"/>
      <c r="AZ16" s="643"/>
      <c r="BA16" s="643"/>
      <c r="BB16" s="643"/>
      <c r="BC16" s="643"/>
      <c r="BD16" s="643"/>
      <c r="BE16" s="643"/>
      <c r="BF16" s="644"/>
      <c r="BG16" s="645">
        <v>27</v>
      </c>
      <c r="BH16" s="646"/>
      <c r="BI16" s="646"/>
      <c r="BJ16" s="646"/>
      <c r="BK16" s="646"/>
      <c r="BL16" s="646"/>
      <c r="BM16" s="646"/>
      <c r="BN16" s="647"/>
      <c r="BO16" s="648">
        <v>0</v>
      </c>
      <c r="BP16" s="648"/>
      <c r="BQ16" s="648"/>
      <c r="BR16" s="648"/>
      <c r="BS16" s="654" t="s">
        <v>147</v>
      </c>
      <c r="BT16" s="646"/>
      <c r="BU16" s="646"/>
      <c r="BV16" s="646"/>
      <c r="BW16" s="646"/>
      <c r="BX16" s="646"/>
      <c r="BY16" s="646"/>
      <c r="BZ16" s="646"/>
      <c r="CA16" s="646"/>
      <c r="CB16" s="655"/>
      <c r="CD16" s="660" t="s">
        <v>262</v>
      </c>
      <c r="CE16" s="661"/>
      <c r="CF16" s="661"/>
      <c r="CG16" s="661"/>
      <c r="CH16" s="661"/>
      <c r="CI16" s="661"/>
      <c r="CJ16" s="661"/>
      <c r="CK16" s="661"/>
      <c r="CL16" s="661"/>
      <c r="CM16" s="661"/>
      <c r="CN16" s="661"/>
      <c r="CO16" s="661"/>
      <c r="CP16" s="661"/>
      <c r="CQ16" s="662"/>
      <c r="CR16" s="645">
        <v>17533</v>
      </c>
      <c r="CS16" s="646"/>
      <c r="CT16" s="646"/>
      <c r="CU16" s="646"/>
      <c r="CV16" s="646"/>
      <c r="CW16" s="646"/>
      <c r="CX16" s="646"/>
      <c r="CY16" s="647"/>
      <c r="CZ16" s="648">
        <v>0.5</v>
      </c>
      <c r="DA16" s="648"/>
      <c r="DB16" s="648"/>
      <c r="DC16" s="648"/>
      <c r="DD16" s="654" t="s">
        <v>147</v>
      </c>
      <c r="DE16" s="646"/>
      <c r="DF16" s="646"/>
      <c r="DG16" s="646"/>
      <c r="DH16" s="646"/>
      <c r="DI16" s="646"/>
      <c r="DJ16" s="646"/>
      <c r="DK16" s="646"/>
      <c r="DL16" s="646"/>
      <c r="DM16" s="646"/>
      <c r="DN16" s="646"/>
      <c r="DO16" s="646"/>
      <c r="DP16" s="647"/>
      <c r="DQ16" s="654">
        <v>17533</v>
      </c>
      <c r="DR16" s="646"/>
      <c r="DS16" s="646"/>
      <c r="DT16" s="646"/>
      <c r="DU16" s="646"/>
      <c r="DV16" s="646"/>
      <c r="DW16" s="646"/>
      <c r="DX16" s="646"/>
      <c r="DY16" s="646"/>
      <c r="DZ16" s="646"/>
      <c r="EA16" s="646"/>
      <c r="EB16" s="646"/>
      <c r="EC16" s="655"/>
    </row>
    <row r="17" spans="2:133" ht="11.25" customHeight="1" x14ac:dyDescent="0.15">
      <c r="B17" s="642" t="s">
        <v>263</v>
      </c>
      <c r="C17" s="643"/>
      <c r="D17" s="643"/>
      <c r="E17" s="643"/>
      <c r="F17" s="643"/>
      <c r="G17" s="643"/>
      <c r="H17" s="643"/>
      <c r="I17" s="643"/>
      <c r="J17" s="643"/>
      <c r="K17" s="643"/>
      <c r="L17" s="643"/>
      <c r="M17" s="643"/>
      <c r="N17" s="643"/>
      <c r="O17" s="643"/>
      <c r="P17" s="643"/>
      <c r="Q17" s="644"/>
      <c r="R17" s="645">
        <v>6334</v>
      </c>
      <c r="S17" s="646"/>
      <c r="T17" s="646"/>
      <c r="U17" s="646"/>
      <c r="V17" s="646"/>
      <c r="W17" s="646"/>
      <c r="X17" s="646"/>
      <c r="Y17" s="647"/>
      <c r="Z17" s="648">
        <v>0.1</v>
      </c>
      <c r="AA17" s="648"/>
      <c r="AB17" s="648"/>
      <c r="AC17" s="648"/>
      <c r="AD17" s="649">
        <v>6334</v>
      </c>
      <c r="AE17" s="649"/>
      <c r="AF17" s="649"/>
      <c r="AG17" s="649"/>
      <c r="AH17" s="649"/>
      <c r="AI17" s="649"/>
      <c r="AJ17" s="649"/>
      <c r="AK17" s="649"/>
      <c r="AL17" s="650">
        <v>0.4</v>
      </c>
      <c r="AM17" s="651"/>
      <c r="AN17" s="651"/>
      <c r="AO17" s="652"/>
      <c r="AP17" s="642" t="s">
        <v>264</v>
      </c>
      <c r="AQ17" s="643"/>
      <c r="AR17" s="643"/>
      <c r="AS17" s="643"/>
      <c r="AT17" s="643"/>
      <c r="AU17" s="643"/>
      <c r="AV17" s="643"/>
      <c r="AW17" s="643"/>
      <c r="AX17" s="643"/>
      <c r="AY17" s="643"/>
      <c r="AZ17" s="643"/>
      <c r="BA17" s="643"/>
      <c r="BB17" s="643"/>
      <c r="BC17" s="643"/>
      <c r="BD17" s="643"/>
      <c r="BE17" s="643"/>
      <c r="BF17" s="644"/>
      <c r="BG17" s="645" t="s">
        <v>226</v>
      </c>
      <c r="BH17" s="646"/>
      <c r="BI17" s="646"/>
      <c r="BJ17" s="646"/>
      <c r="BK17" s="646"/>
      <c r="BL17" s="646"/>
      <c r="BM17" s="646"/>
      <c r="BN17" s="647"/>
      <c r="BO17" s="648" t="s">
        <v>226</v>
      </c>
      <c r="BP17" s="648"/>
      <c r="BQ17" s="648"/>
      <c r="BR17" s="648"/>
      <c r="BS17" s="654" t="s">
        <v>147</v>
      </c>
      <c r="BT17" s="646"/>
      <c r="BU17" s="646"/>
      <c r="BV17" s="646"/>
      <c r="BW17" s="646"/>
      <c r="BX17" s="646"/>
      <c r="BY17" s="646"/>
      <c r="BZ17" s="646"/>
      <c r="CA17" s="646"/>
      <c r="CB17" s="655"/>
      <c r="CD17" s="660" t="s">
        <v>265</v>
      </c>
      <c r="CE17" s="661"/>
      <c r="CF17" s="661"/>
      <c r="CG17" s="661"/>
      <c r="CH17" s="661"/>
      <c r="CI17" s="661"/>
      <c r="CJ17" s="661"/>
      <c r="CK17" s="661"/>
      <c r="CL17" s="661"/>
      <c r="CM17" s="661"/>
      <c r="CN17" s="661"/>
      <c r="CO17" s="661"/>
      <c r="CP17" s="661"/>
      <c r="CQ17" s="662"/>
      <c r="CR17" s="645">
        <v>302571</v>
      </c>
      <c r="CS17" s="646"/>
      <c r="CT17" s="646"/>
      <c r="CU17" s="646"/>
      <c r="CV17" s="646"/>
      <c r="CW17" s="646"/>
      <c r="CX17" s="646"/>
      <c r="CY17" s="647"/>
      <c r="CZ17" s="648">
        <v>7.8</v>
      </c>
      <c r="DA17" s="648"/>
      <c r="DB17" s="648"/>
      <c r="DC17" s="648"/>
      <c r="DD17" s="654" t="s">
        <v>226</v>
      </c>
      <c r="DE17" s="646"/>
      <c r="DF17" s="646"/>
      <c r="DG17" s="646"/>
      <c r="DH17" s="646"/>
      <c r="DI17" s="646"/>
      <c r="DJ17" s="646"/>
      <c r="DK17" s="646"/>
      <c r="DL17" s="646"/>
      <c r="DM17" s="646"/>
      <c r="DN17" s="646"/>
      <c r="DO17" s="646"/>
      <c r="DP17" s="647"/>
      <c r="DQ17" s="654">
        <v>287893</v>
      </c>
      <c r="DR17" s="646"/>
      <c r="DS17" s="646"/>
      <c r="DT17" s="646"/>
      <c r="DU17" s="646"/>
      <c r="DV17" s="646"/>
      <c r="DW17" s="646"/>
      <c r="DX17" s="646"/>
      <c r="DY17" s="646"/>
      <c r="DZ17" s="646"/>
      <c r="EA17" s="646"/>
      <c r="EB17" s="646"/>
      <c r="EC17" s="655"/>
    </row>
    <row r="18" spans="2:133" ht="11.25" customHeight="1" x14ac:dyDescent="0.15">
      <c r="B18" s="642" t="s">
        <v>266</v>
      </c>
      <c r="C18" s="643"/>
      <c r="D18" s="643"/>
      <c r="E18" s="643"/>
      <c r="F18" s="643"/>
      <c r="G18" s="643"/>
      <c r="H18" s="643"/>
      <c r="I18" s="643"/>
      <c r="J18" s="643"/>
      <c r="K18" s="643"/>
      <c r="L18" s="643"/>
      <c r="M18" s="643"/>
      <c r="N18" s="643"/>
      <c r="O18" s="643"/>
      <c r="P18" s="643"/>
      <c r="Q18" s="644"/>
      <c r="R18" s="645">
        <v>237</v>
      </c>
      <c r="S18" s="646"/>
      <c r="T18" s="646"/>
      <c r="U18" s="646"/>
      <c r="V18" s="646"/>
      <c r="W18" s="646"/>
      <c r="X18" s="646"/>
      <c r="Y18" s="647"/>
      <c r="Z18" s="648">
        <v>0</v>
      </c>
      <c r="AA18" s="648"/>
      <c r="AB18" s="648"/>
      <c r="AC18" s="648"/>
      <c r="AD18" s="649">
        <v>237</v>
      </c>
      <c r="AE18" s="649"/>
      <c r="AF18" s="649"/>
      <c r="AG18" s="649"/>
      <c r="AH18" s="649"/>
      <c r="AI18" s="649"/>
      <c r="AJ18" s="649"/>
      <c r="AK18" s="649"/>
      <c r="AL18" s="650">
        <v>0</v>
      </c>
      <c r="AM18" s="651"/>
      <c r="AN18" s="651"/>
      <c r="AO18" s="652"/>
      <c r="AP18" s="642" t="s">
        <v>267</v>
      </c>
      <c r="AQ18" s="643"/>
      <c r="AR18" s="643"/>
      <c r="AS18" s="643"/>
      <c r="AT18" s="643"/>
      <c r="AU18" s="643"/>
      <c r="AV18" s="643"/>
      <c r="AW18" s="643"/>
      <c r="AX18" s="643"/>
      <c r="AY18" s="643"/>
      <c r="AZ18" s="643"/>
      <c r="BA18" s="643"/>
      <c r="BB18" s="643"/>
      <c r="BC18" s="643"/>
      <c r="BD18" s="643"/>
      <c r="BE18" s="643"/>
      <c r="BF18" s="644"/>
      <c r="BG18" s="645" t="s">
        <v>226</v>
      </c>
      <c r="BH18" s="646"/>
      <c r="BI18" s="646"/>
      <c r="BJ18" s="646"/>
      <c r="BK18" s="646"/>
      <c r="BL18" s="646"/>
      <c r="BM18" s="646"/>
      <c r="BN18" s="647"/>
      <c r="BO18" s="648" t="s">
        <v>226</v>
      </c>
      <c r="BP18" s="648"/>
      <c r="BQ18" s="648"/>
      <c r="BR18" s="648"/>
      <c r="BS18" s="654" t="s">
        <v>226</v>
      </c>
      <c r="BT18" s="646"/>
      <c r="BU18" s="646"/>
      <c r="BV18" s="646"/>
      <c r="BW18" s="646"/>
      <c r="BX18" s="646"/>
      <c r="BY18" s="646"/>
      <c r="BZ18" s="646"/>
      <c r="CA18" s="646"/>
      <c r="CB18" s="655"/>
      <c r="CD18" s="660" t="s">
        <v>268</v>
      </c>
      <c r="CE18" s="661"/>
      <c r="CF18" s="661"/>
      <c r="CG18" s="661"/>
      <c r="CH18" s="661"/>
      <c r="CI18" s="661"/>
      <c r="CJ18" s="661"/>
      <c r="CK18" s="661"/>
      <c r="CL18" s="661"/>
      <c r="CM18" s="661"/>
      <c r="CN18" s="661"/>
      <c r="CO18" s="661"/>
      <c r="CP18" s="661"/>
      <c r="CQ18" s="662"/>
      <c r="CR18" s="645" t="s">
        <v>147</v>
      </c>
      <c r="CS18" s="646"/>
      <c r="CT18" s="646"/>
      <c r="CU18" s="646"/>
      <c r="CV18" s="646"/>
      <c r="CW18" s="646"/>
      <c r="CX18" s="646"/>
      <c r="CY18" s="647"/>
      <c r="CZ18" s="648" t="s">
        <v>147</v>
      </c>
      <c r="DA18" s="648"/>
      <c r="DB18" s="648"/>
      <c r="DC18" s="648"/>
      <c r="DD18" s="654" t="s">
        <v>147</v>
      </c>
      <c r="DE18" s="646"/>
      <c r="DF18" s="646"/>
      <c r="DG18" s="646"/>
      <c r="DH18" s="646"/>
      <c r="DI18" s="646"/>
      <c r="DJ18" s="646"/>
      <c r="DK18" s="646"/>
      <c r="DL18" s="646"/>
      <c r="DM18" s="646"/>
      <c r="DN18" s="646"/>
      <c r="DO18" s="646"/>
      <c r="DP18" s="647"/>
      <c r="DQ18" s="654" t="s">
        <v>147</v>
      </c>
      <c r="DR18" s="646"/>
      <c r="DS18" s="646"/>
      <c r="DT18" s="646"/>
      <c r="DU18" s="646"/>
      <c r="DV18" s="646"/>
      <c r="DW18" s="646"/>
      <c r="DX18" s="646"/>
      <c r="DY18" s="646"/>
      <c r="DZ18" s="646"/>
      <c r="EA18" s="646"/>
      <c r="EB18" s="646"/>
      <c r="EC18" s="655"/>
    </row>
    <row r="19" spans="2:133" ht="11.25" customHeight="1" x14ac:dyDescent="0.15">
      <c r="B19" s="642" t="s">
        <v>269</v>
      </c>
      <c r="C19" s="643"/>
      <c r="D19" s="643"/>
      <c r="E19" s="643"/>
      <c r="F19" s="643"/>
      <c r="G19" s="643"/>
      <c r="H19" s="643"/>
      <c r="I19" s="643"/>
      <c r="J19" s="643"/>
      <c r="K19" s="643"/>
      <c r="L19" s="643"/>
      <c r="M19" s="643"/>
      <c r="N19" s="643"/>
      <c r="O19" s="643"/>
      <c r="P19" s="643"/>
      <c r="Q19" s="644"/>
      <c r="R19" s="645">
        <v>606</v>
      </c>
      <c r="S19" s="646"/>
      <c r="T19" s="646"/>
      <c r="U19" s="646"/>
      <c r="V19" s="646"/>
      <c r="W19" s="646"/>
      <c r="X19" s="646"/>
      <c r="Y19" s="647"/>
      <c r="Z19" s="648">
        <v>0</v>
      </c>
      <c r="AA19" s="648"/>
      <c r="AB19" s="648"/>
      <c r="AC19" s="648"/>
      <c r="AD19" s="649">
        <v>606</v>
      </c>
      <c r="AE19" s="649"/>
      <c r="AF19" s="649"/>
      <c r="AG19" s="649"/>
      <c r="AH19" s="649"/>
      <c r="AI19" s="649"/>
      <c r="AJ19" s="649"/>
      <c r="AK19" s="649"/>
      <c r="AL19" s="650">
        <v>0</v>
      </c>
      <c r="AM19" s="651"/>
      <c r="AN19" s="651"/>
      <c r="AO19" s="652"/>
      <c r="AP19" s="642" t="s">
        <v>270</v>
      </c>
      <c r="AQ19" s="643"/>
      <c r="AR19" s="643"/>
      <c r="AS19" s="643"/>
      <c r="AT19" s="643"/>
      <c r="AU19" s="643"/>
      <c r="AV19" s="643"/>
      <c r="AW19" s="643"/>
      <c r="AX19" s="643"/>
      <c r="AY19" s="643"/>
      <c r="AZ19" s="643"/>
      <c r="BA19" s="643"/>
      <c r="BB19" s="643"/>
      <c r="BC19" s="643"/>
      <c r="BD19" s="643"/>
      <c r="BE19" s="643"/>
      <c r="BF19" s="644"/>
      <c r="BG19" s="645" t="s">
        <v>226</v>
      </c>
      <c r="BH19" s="646"/>
      <c r="BI19" s="646"/>
      <c r="BJ19" s="646"/>
      <c r="BK19" s="646"/>
      <c r="BL19" s="646"/>
      <c r="BM19" s="646"/>
      <c r="BN19" s="647"/>
      <c r="BO19" s="648" t="s">
        <v>226</v>
      </c>
      <c r="BP19" s="648"/>
      <c r="BQ19" s="648"/>
      <c r="BR19" s="648"/>
      <c r="BS19" s="654" t="s">
        <v>147</v>
      </c>
      <c r="BT19" s="646"/>
      <c r="BU19" s="646"/>
      <c r="BV19" s="646"/>
      <c r="BW19" s="646"/>
      <c r="BX19" s="646"/>
      <c r="BY19" s="646"/>
      <c r="BZ19" s="646"/>
      <c r="CA19" s="646"/>
      <c r="CB19" s="655"/>
      <c r="CD19" s="660" t="s">
        <v>271</v>
      </c>
      <c r="CE19" s="661"/>
      <c r="CF19" s="661"/>
      <c r="CG19" s="661"/>
      <c r="CH19" s="661"/>
      <c r="CI19" s="661"/>
      <c r="CJ19" s="661"/>
      <c r="CK19" s="661"/>
      <c r="CL19" s="661"/>
      <c r="CM19" s="661"/>
      <c r="CN19" s="661"/>
      <c r="CO19" s="661"/>
      <c r="CP19" s="661"/>
      <c r="CQ19" s="662"/>
      <c r="CR19" s="645" t="s">
        <v>147</v>
      </c>
      <c r="CS19" s="646"/>
      <c r="CT19" s="646"/>
      <c r="CU19" s="646"/>
      <c r="CV19" s="646"/>
      <c r="CW19" s="646"/>
      <c r="CX19" s="646"/>
      <c r="CY19" s="647"/>
      <c r="CZ19" s="648" t="s">
        <v>147</v>
      </c>
      <c r="DA19" s="648"/>
      <c r="DB19" s="648"/>
      <c r="DC19" s="648"/>
      <c r="DD19" s="654" t="s">
        <v>147</v>
      </c>
      <c r="DE19" s="646"/>
      <c r="DF19" s="646"/>
      <c r="DG19" s="646"/>
      <c r="DH19" s="646"/>
      <c r="DI19" s="646"/>
      <c r="DJ19" s="646"/>
      <c r="DK19" s="646"/>
      <c r="DL19" s="646"/>
      <c r="DM19" s="646"/>
      <c r="DN19" s="646"/>
      <c r="DO19" s="646"/>
      <c r="DP19" s="647"/>
      <c r="DQ19" s="654" t="s">
        <v>226</v>
      </c>
      <c r="DR19" s="646"/>
      <c r="DS19" s="646"/>
      <c r="DT19" s="646"/>
      <c r="DU19" s="646"/>
      <c r="DV19" s="646"/>
      <c r="DW19" s="646"/>
      <c r="DX19" s="646"/>
      <c r="DY19" s="646"/>
      <c r="DZ19" s="646"/>
      <c r="EA19" s="646"/>
      <c r="EB19" s="646"/>
      <c r="EC19" s="655"/>
    </row>
    <row r="20" spans="2:133" ht="11.25" customHeight="1" x14ac:dyDescent="0.15">
      <c r="B20" s="642" t="s">
        <v>272</v>
      </c>
      <c r="C20" s="643"/>
      <c r="D20" s="643"/>
      <c r="E20" s="643"/>
      <c r="F20" s="643"/>
      <c r="G20" s="643"/>
      <c r="H20" s="643"/>
      <c r="I20" s="643"/>
      <c r="J20" s="643"/>
      <c r="K20" s="643"/>
      <c r="L20" s="643"/>
      <c r="M20" s="643"/>
      <c r="N20" s="643"/>
      <c r="O20" s="643"/>
      <c r="P20" s="643"/>
      <c r="Q20" s="644"/>
      <c r="R20" s="645">
        <v>14</v>
      </c>
      <c r="S20" s="646"/>
      <c r="T20" s="646"/>
      <c r="U20" s="646"/>
      <c r="V20" s="646"/>
      <c r="W20" s="646"/>
      <c r="X20" s="646"/>
      <c r="Y20" s="647"/>
      <c r="Z20" s="648">
        <v>0</v>
      </c>
      <c r="AA20" s="648"/>
      <c r="AB20" s="648"/>
      <c r="AC20" s="648"/>
      <c r="AD20" s="649">
        <v>14</v>
      </c>
      <c r="AE20" s="649"/>
      <c r="AF20" s="649"/>
      <c r="AG20" s="649"/>
      <c r="AH20" s="649"/>
      <c r="AI20" s="649"/>
      <c r="AJ20" s="649"/>
      <c r="AK20" s="649"/>
      <c r="AL20" s="650">
        <v>0</v>
      </c>
      <c r="AM20" s="651"/>
      <c r="AN20" s="651"/>
      <c r="AO20" s="652"/>
      <c r="AP20" s="642" t="s">
        <v>273</v>
      </c>
      <c r="AQ20" s="643"/>
      <c r="AR20" s="643"/>
      <c r="AS20" s="643"/>
      <c r="AT20" s="643"/>
      <c r="AU20" s="643"/>
      <c r="AV20" s="643"/>
      <c r="AW20" s="643"/>
      <c r="AX20" s="643"/>
      <c r="AY20" s="643"/>
      <c r="AZ20" s="643"/>
      <c r="BA20" s="643"/>
      <c r="BB20" s="643"/>
      <c r="BC20" s="643"/>
      <c r="BD20" s="643"/>
      <c r="BE20" s="643"/>
      <c r="BF20" s="644"/>
      <c r="BG20" s="645" t="s">
        <v>147</v>
      </c>
      <c r="BH20" s="646"/>
      <c r="BI20" s="646"/>
      <c r="BJ20" s="646"/>
      <c r="BK20" s="646"/>
      <c r="BL20" s="646"/>
      <c r="BM20" s="646"/>
      <c r="BN20" s="647"/>
      <c r="BO20" s="648" t="s">
        <v>226</v>
      </c>
      <c r="BP20" s="648"/>
      <c r="BQ20" s="648"/>
      <c r="BR20" s="648"/>
      <c r="BS20" s="654" t="s">
        <v>147</v>
      </c>
      <c r="BT20" s="646"/>
      <c r="BU20" s="646"/>
      <c r="BV20" s="646"/>
      <c r="BW20" s="646"/>
      <c r="BX20" s="646"/>
      <c r="BY20" s="646"/>
      <c r="BZ20" s="646"/>
      <c r="CA20" s="646"/>
      <c r="CB20" s="655"/>
      <c r="CD20" s="660" t="s">
        <v>274</v>
      </c>
      <c r="CE20" s="661"/>
      <c r="CF20" s="661"/>
      <c r="CG20" s="661"/>
      <c r="CH20" s="661"/>
      <c r="CI20" s="661"/>
      <c r="CJ20" s="661"/>
      <c r="CK20" s="661"/>
      <c r="CL20" s="661"/>
      <c r="CM20" s="661"/>
      <c r="CN20" s="661"/>
      <c r="CO20" s="661"/>
      <c r="CP20" s="661"/>
      <c r="CQ20" s="662"/>
      <c r="CR20" s="645">
        <v>3885404</v>
      </c>
      <c r="CS20" s="646"/>
      <c r="CT20" s="646"/>
      <c r="CU20" s="646"/>
      <c r="CV20" s="646"/>
      <c r="CW20" s="646"/>
      <c r="CX20" s="646"/>
      <c r="CY20" s="647"/>
      <c r="CZ20" s="648">
        <v>100</v>
      </c>
      <c r="DA20" s="648"/>
      <c r="DB20" s="648"/>
      <c r="DC20" s="648"/>
      <c r="DD20" s="654">
        <v>1176177</v>
      </c>
      <c r="DE20" s="646"/>
      <c r="DF20" s="646"/>
      <c r="DG20" s="646"/>
      <c r="DH20" s="646"/>
      <c r="DI20" s="646"/>
      <c r="DJ20" s="646"/>
      <c r="DK20" s="646"/>
      <c r="DL20" s="646"/>
      <c r="DM20" s="646"/>
      <c r="DN20" s="646"/>
      <c r="DO20" s="646"/>
      <c r="DP20" s="647"/>
      <c r="DQ20" s="654">
        <v>2225676</v>
      </c>
      <c r="DR20" s="646"/>
      <c r="DS20" s="646"/>
      <c r="DT20" s="646"/>
      <c r="DU20" s="646"/>
      <c r="DV20" s="646"/>
      <c r="DW20" s="646"/>
      <c r="DX20" s="646"/>
      <c r="DY20" s="646"/>
      <c r="DZ20" s="646"/>
      <c r="EA20" s="646"/>
      <c r="EB20" s="646"/>
      <c r="EC20" s="655"/>
    </row>
    <row r="21" spans="2:133" ht="11.25" customHeight="1" x14ac:dyDescent="0.15">
      <c r="B21" s="642" t="s">
        <v>275</v>
      </c>
      <c r="C21" s="643"/>
      <c r="D21" s="643"/>
      <c r="E21" s="643"/>
      <c r="F21" s="643"/>
      <c r="G21" s="643"/>
      <c r="H21" s="643"/>
      <c r="I21" s="643"/>
      <c r="J21" s="643"/>
      <c r="K21" s="643"/>
      <c r="L21" s="643"/>
      <c r="M21" s="643"/>
      <c r="N21" s="643"/>
      <c r="O21" s="643"/>
      <c r="P21" s="643"/>
      <c r="Q21" s="644"/>
      <c r="R21" s="645">
        <v>5477</v>
      </c>
      <c r="S21" s="646"/>
      <c r="T21" s="646"/>
      <c r="U21" s="646"/>
      <c r="V21" s="646"/>
      <c r="W21" s="646"/>
      <c r="X21" s="646"/>
      <c r="Y21" s="647"/>
      <c r="Z21" s="648">
        <v>0.1</v>
      </c>
      <c r="AA21" s="648"/>
      <c r="AB21" s="648"/>
      <c r="AC21" s="648"/>
      <c r="AD21" s="649">
        <v>5477</v>
      </c>
      <c r="AE21" s="649"/>
      <c r="AF21" s="649"/>
      <c r="AG21" s="649"/>
      <c r="AH21" s="649"/>
      <c r="AI21" s="649"/>
      <c r="AJ21" s="649"/>
      <c r="AK21" s="649"/>
      <c r="AL21" s="650">
        <v>0.3</v>
      </c>
      <c r="AM21" s="651"/>
      <c r="AN21" s="651"/>
      <c r="AO21" s="652"/>
      <c r="AP21" s="664" t="s">
        <v>276</v>
      </c>
      <c r="AQ21" s="665"/>
      <c r="AR21" s="665"/>
      <c r="AS21" s="665"/>
      <c r="AT21" s="665"/>
      <c r="AU21" s="665"/>
      <c r="AV21" s="665"/>
      <c r="AW21" s="665"/>
      <c r="AX21" s="665"/>
      <c r="AY21" s="665"/>
      <c r="AZ21" s="665"/>
      <c r="BA21" s="665"/>
      <c r="BB21" s="665"/>
      <c r="BC21" s="665"/>
      <c r="BD21" s="665"/>
      <c r="BE21" s="665"/>
      <c r="BF21" s="666"/>
      <c r="BG21" s="645" t="s">
        <v>147</v>
      </c>
      <c r="BH21" s="646"/>
      <c r="BI21" s="646"/>
      <c r="BJ21" s="646"/>
      <c r="BK21" s="646"/>
      <c r="BL21" s="646"/>
      <c r="BM21" s="646"/>
      <c r="BN21" s="647"/>
      <c r="BO21" s="648" t="s">
        <v>226</v>
      </c>
      <c r="BP21" s="648"/>
      <c r="BQ21" s="648"/>
      <c r="BR21" s="648"/>
      <c r="BS21" s="654" t="s">
        <v>147</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277</v>
      </c>
      <c r="C22" s="643"/>
      <c r="D22" s="643"/>
      <c r="E22" s="643"/>
      <c r="F22" s="643"/>
      <c r="G22" s="643"/>
      <c r="H22" s="643"/>
      <c r="I22" s="643"/>
      <c r="J22" s="643"/>
      <c r="K22" s="643"/>
      <c r="L22" s="643"/>
      <c r="M22" s="643"/>
      <c r="N22" s="643"/>
      <c r="O22" s="643"/>
      <c r="P22" s="643"/>
      <c r="Q22" s="644"/>
      <c r="R22" s="645">
        <v>1537855</v>
      </c>
      <c r="S22" s="646"/>
      <c r="T22" s="646"/>
      <c r="U22" s="646"/>
      <c r="V22" s="646"/>
      <c r="W22" s="646"/>
      <c r="X22" s="646"/>
      <c r="Y22" s="647"/>
      <c r="Z22" s="648">
        <v>35.6</v>
      </c>
      <c r="AA22" s="648"/>
      <c r="AB22" s="648"/>
      <c r="AC22" s="648"/>
      <c r="AD22" s="649">
        <v>1309283</v>
      </c>
      <c r="AE22" s="649"/>
      <c r="AF22" s="649"/>
      <c r="AG22" s="649"/>
      <c r="AH22" s="649"/>
      <c r="AI22" s="649"/>
      <c r="AJ22" s="649"/>
      <c r="AK22" s="649"/>
      <c r="AL22" s="650">
        <v>79.7</v>
      </c>
      <c r="AM22" s="651"/>
      <c r="AN22" s="651"/>
      <c r="AO22" s="652"/>
      <c r="AP22" s="664" t="s">
        <v>278</v>
      </c>
      <c r="AQ22" s="665"/>
      <c r="AR22" s="665"/>
      <c r="AS22" s="665"/>
      <c r="AT22" s="665"/>
      <c r="AU22" s="665"/>
      <c r="AV22" s="665"/>
      <c r="AW22" s="665"/>
      <c r="AX22" s="665"/>
      <c r="AY22" s="665"/>
      <c r="AZ22" s="665"/>
      <c r="BA22" s="665"/>
      <c r="BB22" s="665"/>
      <c r="BC22" s="665"/>
      <c r="BD22" s="665"/>
      <c r="BE22" s="665"/>
      <c r="BF22" s="666"/>
      <c r="BG22" s="645" t="s">
        <v>226</v>
      </c>
      <c r="BH22" s="646"/>
      <c r="BI22" s="646"/>
      <c r="BJ22" s="646"/>
      <c r="BK22" s="646"/>
      <c r="BL22" s="646"/>
      <c r="BM22" s="646"/>
      <c r="BN22" s="647"/>
      <c r="BO22" s="648" t="s">
        <v>226</v>
      </c>
      <c r="BP22" s="648"/>
      <c r="BQ22" s="648"/>
      <c r="BR22" s="648"/>
      <c r="BS22" s="654" t="s">
        <v>226</v>
      </c>
      <c r="BT22" s="646"/>
      <c r="BU22" s="646"/>
      <c r="BV22" s="646"/>
      <c r="BW22" s="646"/>
      <c r="BX22" s="646"/>
      <c r="BY22" s="646"/>
      <c r="BZ22" s="646"/>
      <c r="CA22" s="646"/>
      <c r="CB22" s="655"/>
      <c r="CD22" s="627" t="s">
        <v>279</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280</v>
      </c>
      <c r="C23" s="643"/>
      <c r="D23" s="643"/>
      <c r="E23" s="643"/>
      <c r="F23" s="643"/>
      <c r="G23" s="643"/>
      <c r="H23" s="643"/>
      <c r="I23" s="643"/>
      <c r="J23" s="643"/>
      <c r="K23" s="643"/>
      <c r="L23" s="643"/>
      <c r="M23" s="643"/>
      <c r="N23" s="643"/>
      <c r="O23" s="643"/>
      <c r="P23" s="643"/>
      <c r="Q23" s="644"/>
      <c r="R23" s="645">
        <v>1309283</v>
      </c>
      <c r="S23" s="646"/>
      <c r="T23" s="646"/>
      <c r="U23" s="646"/>
      <c r="V23" s="646"/>
      <c r="W23" s="646"/>
      <c r="X23" s="646"/>
      <c r="Y23" s="647"/>
      <c r="Z23" s="648">
        <v>30.3</v>
      </c>
      <c r="AA23" s="648"/>
      <c r="AB23" s="648"/>
      <c r="AC23" s="648"/>
      <c r="AD23" s="649">
        <v>1309283</v>
      </c>
      <c r="AE23" s="649"/>
      <c r="AF23" s="649"/>
      <c r="AG23" s="649"/>
      <c r="AH23" s="649"/>
      <c r="AI23" s="649"/>
      <c r="AJ23" s="649"/>
      <c r="AK23" s="649"/>
      <c r="AL23" s="650">
        <v>79.7</v>
      </c>
      <c r="AM23" s="651"/>
      <c r="AN23" s="651"/>
      <c r="AO23" s="652"/>
      <c r="AP23" s="664" t="s">
        <v>281</v>
      </c>
      <c r="AQ23" s="665"/>
      <c r="AR23" s="665"/>
      <c r="AS23" s="665"/>
      <c r="AT23" s="665"/>
      <c r="AU23" s="665"/>
      <c r="AV23" s="665"/>
      <c r="AW23" s="665"/>
      <c r="AX23" s="665"/>
      <c r="AY23" s="665"/>
      <c r="AZ23" s="665"/>
      <c r="BA23" s="665"/>
      <c r="BB23" s="665"/>
      <c r="BC23" s="665"/>
      <c r="BD23" s="665"/>
      <c r="BE23" s="665"/>
      <c r="BF23" s="666"/>
      <c r="BG23" s="645" t="s">
        <v>226</v>
      </c>
      <c r="BH23" s="646"/>
      <c r="BI23" s="646"/>
      <c r="BJ23" s="646"/>
      <c r="BK23" s="646"/>
      <c r="BL23" s="646"/>
      <c r="BM23" s="646"/>
      <c r="BN23" s="647"/>
      <c r="BO23" s="648" t="s">
        <v>147</v>
      </c>
      <c r="BP23" s="648"/>
      <c r="BQ23" s="648"/>
      <c r="BR23" s="648"/>
      <c r="BS23" s="654" t="s">
        <v>226</v>
      </c>
      <c r="BT23" s="646"/>
      <c r="BU23" s="646"/>
      <c r="BV23" s="646"/>
      <c r="BW23" s="646"/>
      <c r="BX23" s="646"/>
      <c r="BY23" s="646"/>
      <c r="BZ23" s="646"/>
      <c r="CA23" s="646"/>
      <c r="CB23" s="655"/>
      <c r="CD23" s="627" t="s">
        <v>220</v>
      </c>
      <c r="CE23" s="628"/>
      <c r="CF23" s="628"/>
      <c r="CG23" s="628"/>
      <c r="CH23" s="628"/>
      <c r="CI23" s="628"/>
      <c r="CJ23" s="628"/>
      <c r="CK23" s="628"/>
      <c r="CL23" s="628"/>
      <c r="CM23" s="628"/>
      <c r="CN23" s="628"/>
      <c r="CO23" s="628"/>
      <c r="CP23" s="628"/>
      <c r="CQ23" s="629"/>
      <c r="CR23" s="627" t="s">
        <v>282</v>
      </c>
      <c r="CS23" s="628"/>
      <c r="CT23" s="628"/>
      <c r="CU23" s="628"/>
      <c r="CV23" s="628"/>
      <c r="CW23" s="628"/>
      <c r="CX23" s="628"/>
      <c r="CY23" s="629"/>
      <c r="CZ23" s="627" t="s">
        <v>283</v>
      </c>
      <c r="DA23" s="628"/>
      <c r="DB23" s="628"/>
      <c r="DC23" s="629"/>
      <c r="DD23" s="627" t="s">
        <v>284</v>
      </c>
      <c r="DE23" s="628"/>
      <c r="DF23" s="628"/>
      <c r="DG23" s="628"/>
      <c r="DH23" s="628"/>
      <c r="DI23" s="628"/>
      <c r="DJ23" s="628"/>
      <c r="DK23" s="629"/>
      <c r="DL23" s="676" t="s">
        <v>285</v>
      </c>
      <c r="DM23" s="677"/>
      <c r="DN23" s="677"/>
      <c r="DO23" s="677"/>
      <c r="DP23" s="677"/>
      <c r="DQ23" s="677"/>
      <c r="DR23" s="677"/>
      <c r="DS23" s="677"/>
      <c r="DT23" s="677"/>
      <c r="DU23" s="677"/>
      <c r="DV23" s="678"/>
      <c r="DW23" s="627" t="s">
        <v>286</v>
      </c>
      <c r="DX23" s="628"/>
      <c r="DY23" s="628"/>
      <c r="DZ23" s="628"/>
      <c r="EA23" s="628"/>
      <c r="EB23" s="628"/>
      <c r="EC23" s="629"/>
    </row>
    <row r="24" spans="2:133" ht="11.25" customHeight="1" x14ac:dyDescent="0.15">
      <c r="B24" s="642" t="s">
        <v>287</v>
      </c>
      <c r="C24" s="643"/>
      <c r="D24" s="643"/>
      <c r="E24" s="643"/>
      <c r="F24" s="643"/>
      <c r="G24" s="643"/>
      <c r="H24" s="643"/>
      <c r="I24" s="643"/>
      <c r="J24" s="643"/>
      <c r="K24" s="643"/>
      <c r="L24" s="643"/>
      <c r="M24" s="643"/>
      <c r="N24" s="643"/>
      <c r="O24" s="643"/>
      <c r="P24" s="643"/>
      <c r="Q24" s="644"/>
      <c r="R24" s="645">
        <v>228572</v>
      </c>
      <c r="S24" s="646"/>
      <c r="T24" s="646"/>
      <c r="U24" s="646"/>
      <c r="V24" s="646"/>
      <c r="W24" s="646"/>
      <c r="X24" s="646"/>
      <c r="Y24" s="647"/>
      <c r="Z24" s="648">
        <v>5.3</v>
      </c>
      <c r="AA24" s="648"/>
      <c r="AB24" s="648"/>
      <c r="AC24" s="648"/>
      <c r="AD24" s="649" t="s">
        <v>226</v>
      </c>
      <c r="AE24" s="649"/>
      <c r="AF24" s="649"/>
      <c r="AG24" s="649"/>
      <c r="AH24" s="649"/>
      <c r="AI24" s="649"/>
      <c r="AJ24" s="649"/>
      <c r="AK24" s="649"/>
      <c r="AL24" s="650" t="s">
        <v>147</v>
      </c>
      <c r="AM24" s="651"/>
      <c r="AN24" s="651"/>
      <c r="AO24" s="652"/>
      <c r="AP24" s="664" t="s">
        <v>288</v>
      </c>
      <c r="AQ24" s="665"/>
      <c r="AR24" s="665"/>
      <c r="AS24" s="665"/>
      <c r="AT24" s="665"/>
      <c r="AU24" s="665"/>
      <c r="AV24" s="665"/>
      <c r="AW24" s="665"/>
      <c r="AX24" s="665"/>
      <c r="AY24" s="665"/>
      <c r="AZ24" s="665"/>
      <c r="BA24" s="665"/>
      <c r="BB24" s="665"/>
      <c r="BC24" s="665"/>
      <c r="BD24" s="665"/>
      <c r="BE24" s="665"/>
      <c r="BF24" s="666"/>
      <c r="BG24" s="645" t="s">
        <v>147</v>
      </c>
      <c r="BH24" s="646"/>
      <c r="BI24" s="646"/>
      <c r="BJ24" s="646"/>
      <c r="BK24" s="646"/>
      <c r="BL24" s="646"/>
      <c r="BM24" s="646"/>
      <c r="BN24" s="647"/>
      <c r="BO24" s="648" t="s">
        <v>147</v>
      </c>
      <c r="BP24" s="648"/>
      <c r="BQ24" s="648"/>
      <c r="BR24" s="648"/>
      <c r="BS24" s="654" t="s">
        <v>226</v>
      </c>
      <c r="BT24" s="646"/>
      <c r="BU24" s="646"/>
      <c r="BV24" s="646"/>
      <c r="BW24" s="646"/>
      <c r="BX24" s="646"/>
      <c r="BY24" s="646"/>
      <c r="BZ24" s="646"/>
      <c r="CA24" s="646"/>
      <c r="CB24" s="655"/>
      <c r="CD24" s="656" t="s">
        <v>289</v>
      </c>
      <c r="CE24" s="657"/>
      <c r="CF24" s="657"/>
      <c r="CG24" s="657"/>
      <c r="CH24" s="657"/>
      <c r="CI24" s="657"/>
      <c r="CJ24" s="657"/>
      <c r="CK24" s="657"/>
      <c r="CL24" s="657"/>
      <c r="CM24" s="657"/>
      <c r="CN24" s="657"/>
      <c r="CO24" s="657"/>
      <c r="CP24" s="657"/>
      <c r="CQ24" s="658"/>
      <c r="CR24" s="634">
        <v>962769</v>
      </c>
      <c r="CS24" s="635"/>
      <c r="CT24" s="635"/>
      <c r="CU24" s="635"/>
      <c r="CV24" s="635"/>
      <c r="CW24" s="635"/>
      <c r="CX24" s="635"/>
      <c r="CY24" s="636"/>
      <c r="CZ24" s="639">
        <v>24.8</v>
      </c>
      <c r="DA24" s="640"/>
      <c r="DB24" s="640"/>
      <c r="DC24" s="659"/>
      <c r="DD24" s="681">
        <v>763355</v>
      </c>
      <c r="DE24" s="635"/>
      <c r="DF24" s="635"/>
      <c r="DG24" s="635"/>
      <c r="DH24" s="635"/>
      <c r="DI24" s="635"/>
      <c r="DJ24" s="635"/>
      <c r="DK24" s="636"/>
      <c r="DL24" s="681">
        <v>755368</v>
      </c>
      <c r="DM24" s="635"/>
      <c r="DN24" s="635"/>
      <c r="DO24" s="635"/>
      <c r="DP24" s="635"/>
      <c r="DQ24" s="635"/>
      <c r="DR24" s="635"/>
      <c r="DS24" s="635"/>
      <c r="DT24" s="635"/>
      <c r="DU24" s="635"/>
      <c r="DV24" s="636"/>
      <c r="DW24" s="639">
        <v>44.8</v>
      </c>
      <c r="DX24" s="640"/>
      <c r="DY24" s="640"/>
      <c r="DZ24" s="640"/>
      <c r="EA24" s="640"/>
      <c r="EB24" s="640"/>
      <c r="EC24" s="641"/>
    </row>
    <row r="25" spans="2:133" ht="11.25" customHeight="1" x14ac:dyDescent="0.15">
      <c r="B25" s="642" t="s">
        <v>290</v>
      </c>
      <c r="C25" s="643"/>
      <c r="D25" s="643"/>
      <c r="E25" s="643"/>
      <c r="F25" s="643"/>
      <c r="G25" s="643"/>
      <c r="H25" s="643"/>
      <c r="I25" s="643"/>
      <c r="J25" s="643"/>
      <c r="K25" s="643"/>
      <c r="L25" s="643"/>
      <c r="M25" s="643"/>
      <c r="N25" s="643"/>
      <c r="O25" s="643"/>
      <c r="P25" s="643"/>
      <c r="Q25" s="644"/>
      <c r="R25" s="645" t="s">
        <v>147</v>
      </c>
      <c r="S25" s="646"/>
      <c r="T25" s="646"/>
      <c r="U25" s="646"/>
      <c r="V25" s="646"/>
      <c r="W25" s="646"/>
      <c r="X25" s="646"/>
      <c r="Y25" s="647"/>
      <c r="Z25" s="648" t="s">
        <v>226</v>
      </c>
      <c r="AA25" s="648"/>
      <c r="AB25" s="648"/>
      <c r="AC25" s="648"/>
      <c r="AD25" s="649" t="s">
        <v>147</v>
      </c>
      <c r="AE25" s="649"/>
      <c r="AF25" s="649"/>
      <c r="AG25" s="649"/>
      <c r="AH25" s="649"/>
      <c r="AI25" s="649"/>
      <c r="AJ25" s="649"/>
      <c r="AK25" s="649"/>
      <c r="AL25" s="650" t="s">
        <v>226</v>
      </c>
      <c r="AM25" s="651"/>
      <c r="AN25" s="651"/>
      <c r="AO25" s="652"/>
      <c r="AP25" s="664" t="s">
        <v>291</v>
      </c>
      <c r="AQ25" s="665"/>
      <c r="AR25" s="665"/>
      <c r="AS25" s="665"/>
      <c r="AT25" s="665"/>
      <c r="AU25" s="665"/>
      <c r="AV25" s="665"/>
      <c r="AW25" s="665"/>
      <c r="AX25" s="665"/>
      <c r="AY25" s="665"/>
      <c r="AZ25" s="665"/>
      <c r="BA25" s="665"/>
      <c r="BB25" s="665"/>
      <c r="BC25" s="665"/>
      <c r="BD25" s="665"/>
      <c r="BE25" s="665"/>
      <c r="BF25" s="666"/>
      <c r="BG25" s="645" t="s">
        <v>226</v>
      </c>
      <c r="BH25" s="646"/>
      <c r="BI25" s="646"/>
      <c r="BJ25" s="646"/>
      <c r="BK25" s="646"/>
      <c r="BL25" s="646"/>
      <c r="BM25" s="646"/>
      <c r="BN25" s="647"/>
      <c r="BO25" s="648" t="s">
        <v>226</v>
      </c>
      <c r="BP25" s="648"/>
      <c r="BQ25" s="648"/>
      <c r="BR25" s="648"/>
      <c r="BS25" s="654" t="s">
        <v>226</v>
      </c>
      <c r="BT25" s="646"/>
      <c r="BU25" s="646"/>
      <c r="BV25" s="646"/>
      <c r="BW25" s="646"/>
      <c r="BX25" s="646"/>
      <c r="BY25" s="646"/>
      <c r="BZ25" s="646"/>
      <c r="CA25" s="646"/>
      <c r="CB25" s="655"/>
      <c r="CD25" s="660" t="s">
        <v>292</v>
      </c>
      <c r="CE25" s="661"/>
      <c r="CF25" s="661"/>
      <c r="CG25" s="661"/>
      <c r="CH25" s="661"/>
      <c r="CI25" s="661"/>
      <c r="CJ25" s="661"/>
      <c r="CK25" s="661"/>
      <c r="CL25" s="661"/>
      <c r="CM25" s="661"/>
      <c r="CN25" s="661"/>
      <c r="CO25" s="661"/>
      <c r="CP25" s="661"/>
      <c r="CQ25" s="662"/>
      <c r="CR25" s="645">
        <v>558137</v>
      </c>
      <c r="CS25" s="682"/>
      <c r="CT25" s="682"/>
      <c r="CU25" s="682"/>
      <c r="CV25" s="682"/>
      <c r="CW25" s="682"/>
      <c r="CX25" s="682"/>
      <c r="CY25" s="683"/>
      <c r="CZ25" s="650">
        <v>14.4</v>
      </c>
      <c r="DA25" s="679"/>
      <c r="DB25" s="679"/>
      <c r="DC25" s="684"/>
      <c r="DD25" s="654">
        <v>463569</v>
      </c>
      <c r="DE25" s="682"/>
      <c r="DF25" s="682"/>
      <c r="DG25" s="682"/>
      <c r="DH25" s="682"/>
      <c r="DI25" s="682"/>
      <c r="DJ25" s="682"/>
      <c r="DK25" s="683"/>
      <c r="DL25" s="654">
        <v>457870</v>
      </c>
      <c r="DM25" s="682"/>
      <c r="DN25" s="682"/>
      <c r="DO25" s="682"/>
      <c r="DP25" s="682"/>
      <c r="DQ25" s="682"/>
      <c r="DR25" s="682"/>
      <c r="DS25" s="682"/>
      <c r="DT25" s="682"/>
      <c r="DU25" s="682"/>
      <c r="DV25" s="683"/>
      <c r="DW25" s="650">
        <v>27.1</v>
      </c>
      <c r="DX25" s="679"/>
      <c r="DY25" s="679"/>
      <c r="DZ25" s="679"/>
      <c r="EA25" s="679"/>
      <c r="EB25" s="679"/>
      <c r="EC25" s="680"/>
    </row>
    <row r="26" spans="2:133" ht="11.25" customHeight="1" x14ac:dyDescent="0.15">
      <c r="B26" s="642" t="s">
        <v>293</v>
      </c>
      <c r="C26" s="643"/>
      <c r="D26" s="643"/>
      <c r="E26" s="643"/>
      <c r="F26" s="643"/>
      <c r="G26" s="643"/>
      <c r="H26" s="643"/>
      <c r="I26" s="643"/>
      <c r="J26" s="643"/>
      <c r="K26" s="643"/>
      <c r="L26" s="643"/>
      <c r="M26" s="643"/>
      <c r="N26" s="643"/>
      <c r="O26" s="643"/>
      <c r="P26" s="643"/>
      <c r="Q26" s="644"/>
      <c r="R26" s="645">
        <v>1858634</v>
      </c>
      <c r="S26" s="646"/>
      <c r="T26" s="646"/>
      <c r="U26" s="646"/>
      <c r="V26" s="646"/>
      <c r="W26" s="646"/>
      <c r="X26" s="646"/>
      <c r="Y26" s="647"/>
      <c r="Z26" s="648">
        <v>43.1</v>
      </c>
      <c r="AA26" s="648"/>
      <c r="AB26" s="648"/>
      <c r="AC26" s="648"/>
      <c r="AD26" s="649">
        <v>1628321</v>
      </c>
      <c r="AE26" s="649"/>
      <c r="AF26" s="649"/>
      <c r="AG26" s="649"/>
      <c r="AH26" s="649"/>
      <c r="AI26" s="649"/>
      <c r="AJ26" s="649"/>
      <c r="AK26" s="649"/>
      <c r="AL26" s="650">
        <v>99.1</v>
      </c>
      <c r="AM26" s="651"/>
      <c r="AN26" s="651"/>
      <c r="AO26" s="652"/>
      <c r="AP26" s="664" t="s">
        <v>294</v>
      </c>
      <c r="AQ26" s="685"/>
      <c r="AR26" s="685"/>
      <c r="AS26" s="685"/>
      <c r="AT26" s="685"/>
      <c r="AU26" s="685"/>
      <c r="AV26" s="685"/>
      <c r="AW26" s="685"/>
      <c r="AX26" s="685"/>
      <c r="AY26" s="685"/>
      <c r="AZ26" s="685"/>
      <c r="BA26" s="685"/>
      <c r="BB26" s="685"/>
      <c r="BC26" s="685"/>
      <c r="BD26" s="685"/>
      <c r="BE26" s="685"/>
      <c r="BF26" s="666"/>
      <c r="BG26" s="645" t="s">
        <v>226</v>
      </c>
      <c r="BH26" s="646"/>
      <c r="BI26" s="646"/>
      <c r="BJ26" s="646"/>
      <c r="BK26" s="646"/>
      <c r="BL26" s="646"/>
      <c r="BM26" s="646"/>
      <c r="BN26" s="647"/>
      <c r="BO26" s="648" t="s">
        <v>226</v>
      </c>
      <c r="BP26" s="648"/>
      <c r="BQ26" s="648"/>
      <c r="BR26" s="648"/>
      <c r="BS26" s="654" t="s">
        <v>226</v>
      </c>
      <c r="BT26" s="646"/>
      <c r="BU26" s="646"/>
      <c r="BV26" s="646"/>
      <c r="BW26" s="646"/>
      <c r="BX26" s="646"/>
      <c r="BY26" s="646"/>
      <c r="BZ26" s="646"/>
      <c r="CA26" s="646"/>
      <c r="CB26" s="655"/>
      <c r="CD26" s="660" t="s">
        <v>295</v>
      </c>
      <c r="CE26" s="661"/>
      <c r="CF26" s="661"/>
      <c r="CG26" s="661"/>
      <c r="CH26" s="661"/>
      <c r="CI26" s="661"/>
      <c r="CJ26" s="661"/>
      <c r="CK26" s="661"/>
      <c r="CL26" s="661"/>
      <c r="CM26" s="661"/>
      <c r="CN26" s="661"/>
      <c r="CO26" s="661"/>
      <c r="CP26" s="661"/>
      <c r="CQ26" s="662"/>
      <c r="CR26" s="645">
        <v>327433</v>
      </c>
      <c r="CS26" s="646"/>
      <c r="CT26" s="646"/>
      <c r="CU26" s="646"/>
      <c r="CV26" s="646"/>
      <c r="CW26" s="646"/>
      <c r="CX26" s="646"/>
      <c r="CY26" s="647"/>
      <c r="CZ26" s="650">
        <v>8.4</v>
      </c>
      <c r="DA26" s="679"/>
      <c r="DB26" s="679"/>
      <c r="DC26" s="684"/>
      <c r="DD26" s="654">
        <v>246357</v>
      </c>
      <c r="DE26" s="646"/>
      <c r="DF26" s="646"/>
      <c r="DG26" s="646"/>
      <c r="DH26" s="646"/>
      <c r="DI26" s="646"/>
      <c r="DJ26" s="646"/>
      <c r="DK26" s="647"/>
      <c r="DL26" s="654" t="s">
        <v>147</v>
      </c>
      <c r="DM26" s="646"/>
      <c r="DN26" s="646"/>
      <c r="DO26" s="646"/>
      <c r="DP26" s="646"/>
      <c r="DQ26" s="646"/>
      <c r="DR26" s="646"/>
      <c r="DS26" s="646"/>
      <c r="DT26" s="646"/>
      <c r="DU26" s="646"/>
      <c r="DV26" s="647"/>
      <c r="DW26" s="650" t="s">
        <v>147</v>
      </c>
      <c r="DX26" s="679"/>
      <c r="DY26" s="679"/>
      <c r="DZ26" s="679"/>
      <c r="EA26" s="679"/>
      <c r="EB26" s="679"/>
      <c r="EC26" s="680"/>
    </row>
    <row r="27" spans="2:133" ht="11.25" customHeight="1" x14ac:dyDescent="0.15">
      <c r="B27" s="642" t="s">
        <v>296</v>
      </c>
      <c r="C27" s="643"/>
      <c r="D27" s="643"/>
      <c r="E27" s="643"/>
      <c r="F27" s="643"/>
      <c r="G27" s="643"/>
      <c r="H27" s="643"/>
      <c r="I27" s="643"/>
      <c r="J27" s="643"/>
      <c r="K27" s="643"/>
      <c r="L27" s="643"/>
      <c r="M27" s="643"/>
      <c r="N27" s="643"/>
      <c r="O27" s="643"/>
      <c r="P27" s="643"/>
      <c r="Q27" s="644"/>
      <c r="R27" s="645">
        <v>635</v>
      </c>
      <c r="S27" s="646"/>
      <c r="T27" s="646"/>
      <c r="U27" s="646"/>
      <c r="V27" s="646"/>
      <c r="W27" s="646"/>
      <c r="X27" s="646"/>
      <c r="Y27" s="647"/>
      <c r="Z27" s="648">
        <v>0</v>
      </c>
      <c r="AA27" s="648"/>
      <c r="AB27" s="648"/>
      <c r="AC27" s="648"/>
      <c r="AD27" s="649">
        <v>635</v>
      </c>
      <c r="AE27" s="649"/>
      <c r="AF27" s="649"/>
      <c r="AG27" s="649"/>
      <c r="AH27" s="649"/>
      <c r="AI27" s="649"/>
      <c r="AJ27" s="649"/>
      <c r="AK27" s="649"/>
      <c r="AL27" s="650">
        <v>0</v>
      </c>
      <c r="AM27" s="651"/>
      <c r="AN27" s="651"/>
      <c r="AO27" s="652"/>
      <c r="AP27" s="642" t="s">
        <v>297</v>
      </c>
      <c r="AQ27" s="643"/>
      <c r="AR27" s="643"/>
      <c r="AS27" s="643"/>
      <c r="AT27" s="643"/>
      <c r="AU27" s="643"/>
      <c r="AV27" s="643"/>
      <c r="AW27" s="643"/>
      <c r="AX27" s="643"/>
      <c r="AY27" s="643"/>
      <c r="AZ27" s="643"/>
      <c r="BA27" s="643"/>
      <c r="BB27" s="643"/>
      <c r="BC27" s="643"/>
      <c r="BD27" s="643"/>
      <c r="BE27" s="643"/>
      <c r="BF27" s="644"/>
      <c r="BG27" s="645">
        <v>243078</v>
      </c>
      <c r="BH27" s="646"/>
      <c r="BI27" s="646"/>
      <c r="BJ27" s="646"/>
      <c r="BK27" s="646"/>
      <c r="BL27" s="646"/>
      <c r="BM27" s="646"/>
      <c r="BN27" s="647"/>
      <c r="BO27" s="648">
        <v>100</v>
      </c>
      <c r="BP27" s="648"/>
      <c r="BQ27" s="648"/>
      <c r="BR27" s="648"/>
      <c r="BS27" s="654" t="s">
        <v>226</v>
      </c>
      <c r="BT27" s="646"/>
      <c r="BU27" s="646"/>
      <c r="BV27" s="646"/>
      <c r="BW27" s="646"/>
      <c r="BX27" s="646"/>
      <c r="BY27" s="646"/>
      <c r="BZ27" s="646"/>
      <c r="CA27" s="646"/>
      <c r="CB27" s="655"/>
      <c r="CD27" s="660" t="s">
        <v>298</v>
      </c>
      <c r="CE27" s="661"/>
      <c r="CF27" s="661"/>
      <c r="CG27" s="661"/>
      <c r="CH27" s="661"/>
      <c r="CI27" s="661"/>
      <c r="CJ27" s="661"/>
      <c r="CK27" s="661"/>
      <c r="CL27" s="661"/>
      <c r="CM27" s="661"/>
      <c r="CN27" s="661"/>
      <c r="CO27" s="661"/>
      <c r="CP27" s="661"/>
      <c r="CQ27" s="662"/>
      <c r="CR27" s="645">
        <v>102061</v>
      </c>
      <c r="CS27" s="682"/>
      <c r="CT27" s="682"/>
      <c r="CU27" s="682"/>
      <c r="CV27" s="682"/>
      <c r="CW27" s="682"/>
      <c r="CX27" s="682"/>
      <c r="CY27" s="683"/>
      <c r="CZ27" s="650">
        <v>2.6</v>
      </c>
      <c r="DA27" s="679"/>
      <c r="DB27" s="679"/>
      <c r="DC27" s="684"/>
      <c r="DD27" s="654">
        <v>11893</v>
      </c>
      <c r="DE27" s="682"/>
      <c r="DF27" s="682"/>
      <c r="DG27" s="682"/>
      <c r="DH27" s="682"/>
      <c r="DI27" s="682"/>
      <c r="DJ27" s="682"/>
      <c r="DK27" s="683"/>
      <c r="DL27" s="654">
        <v>9605</v>
      </c>
      <c r="DM27" s="682"/>
      <c r="DN27" s="682"/>
      <c r="DO27" s="682"/>
      <c r="DP27" s="682"/>
      <c r="DQ27" s="682"/>
      <c r="DR27" s="682"/>
      <c r="DS27" s="682"/>
      <c r="DT27" s="682"/>
      <c r="DU27" s="682"/>
      <c r="DV27" s="683"/>
      <c r="DW27" s="650">
        <v>0.6</v>
      </c>
      <c r="DX27" s="679"/>
      <c r="DY27" s="679"/>
      <c r="DZ27" s="679"/>
      <c r="EA27" s="679"/>
      <c r="EB27" s="679"/>
      <c r="EC27" s="680"/>
    </row>
    <row r="28" spans="2:133" ht="11.25" customHeight="1" x14ac:dyDescent="0.15">
      <c r="B28" s="642" t="s">
        <v>299</v>
      </c>
      <c r="C28" s="643"/>
      <c r="D28" s="643"/>
      <c r="E28" s="643"/>
      <c r="F28" s="643"/>
      <c r="G28" s="643"/>
      <c r="H28" s="643"/>
      <c r="I28" s="643"/>
      <c r="J28" s="643"/>
      <c r="K28" s="643"/>
      <c r="L28" s="643"/>
      <c r="M28" s="643"/>
      <c r="N28" s="643"/>
      <c r="O28" s="643"/>
      <c r="P28" s="643"/>
      <c r="Q28" s="644"/>
      <c r="R28" s="645">
        <v>3427</v>
      </c>
      <c r="S28" s="646"/>
      <c r="T28" s="646"/>
      <c r="U28" s="646"/>
      <c r="V28" s="646"/>
      <c r="W28" s="646"/>
      <c r="X28" s="646"/>
      <c r="Y28" s="647"/>
      <c r="Z28" s="648">
        <v>0.1</v>
      </c>
      <c r="AA28" s="648"/>
      <c r="AB28" s="648"/>
      <c r="AC28" s="648"/>
      <c r="AD28" s="649" t="s">
        <v>226</v>
      </c>
      <c r="AE28" s="649"/>
      <c r="AF28" s="649"/>
      <c r="AG28" s="649"/>
      <c r="AH28" s="649"/>
      <c r="AI28" s="649"/>
      <c r="AJ28" s="649"/>
      <c r="AK28" s="649"/>
      <c r="AL28" s="650" t="s">
        <v>226</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300</v>
      </c>
      <c r="CE28" s="661"/>
      <c r="CF28" s="661"/>
      <c r="CG28" s="661"/>
      <c r="CH28" s="661"/>
      <c r="CI28" s="661"/>
      <c r="CJ28" s="661"/>
      <c r="CK28" s="661"/>
      <c r="CL28" s="661"/>
      <c r="CM28" s="661"/>
      <c r="CN28" s="661"/>
      <c r="CO28" s="661"/>
      <c r="CP28" s="661"/>
      <c r="CQ28" s="662"/>
      <c r="CR28" s="645">
        <v>302571</v>
      </c>
      <c r="CS28" s="646"/>
      <c r="CT28" s="646"/>
      <c r="CU28" s="646"/>
      <c r="CV28" s="646"/>
      <c r="CW28" s="646"/>
      <c r="CX28" s="646"/>
      <c r="CY28" s="647"/>
      <c r="CZ28" s="650">
        <v>7.8</v>
      </c>
      <c r="DA28" s="679"/>
      <c r="DB28" s="679"/>
      <c r="DC28" s="684"/>
      <c r="DD28" s="654">
        <v>287893</v>
      </c>
      <c r="DE28" s="646"/>
      <c r="DF28" s="646"/>
      <c r="DG28" s="646"/>
      <c r="DH28" s="646"/>
      <c r="DI28" s="646"/>
      <c r="DJ28" s="646"/>
      <c r="DK28" s="647"/>
      <c r="DL28" s="654">
        <v>287893</v>
      </c>
      <c r="DM28" s="646"/>
      <c r="DN28" s="646"/>
      <c r="DO28" s="646"/>
      <c r="DP28" s="646"/>
      <c r="DQ28" s="646"/>
      <c r="DR28" s="646"/>
      <c r="DS28" s="646"/>
      <c r="DT28" s="646"/>
      <c r="DU28" s="646"/>
      <c r="DV28" s="647"/>
      <c r="DW28" s="650">
        <v>17.100000000000001</v>
      </c>
      <c r="DX28" s="679"/>
      <c r="DY28" s="679"/>
      <c r="DZ28" s="679"/>
      <c r="EA28" s="679"/>
      <c r="EB28" s="679"/>
      <c r="EC28" s="680"/>
    </row>
    <row r="29" spans="2:133" ht="11.25" customHeight="1" x14ac:dyDescent="0.15">
      <c r="B29" s="642" t="s">
        <v>301</v>
      </c>
      <c r="C29" s="643"/>
      <c r="D29" s="643"/>
      <c r="E29" s="643"/>
      <c r="F29" s="643"/>
      <c r="G29" s="643"/>
      <c r="H29" s="643"/>
      <c r="I29" s="643"/>
      <c r="J29" s="643"/>
      <c r="K29" s="643"/>
      <c r="L29" s="643"/>
      <c r="M29" s="643"/>
      <c r="N29" s="643"/>
      <c r="O29" s="643"/>
      <c r="P29" s="643"/>
      <c r="Q29" s="644"/>
      <c r="R29" s="645">
        <v>39820</v>
      </c>
      <c r="S29" s="646"/>
      <c r="T29" s="646"/>
      <c r="U29" s="646"/>
      <c r="V29" s="646"/>
      <c r="W29" s="646"/>
      <c r="X29" s="646"/>
      <c r="Y29" s="647"/>
      <c r="Z29" s="648">
        <v>0.9</v>
      </c>
      <c r="AA29" s="648"/>
      <c r="AB29" s="648"/>
      <c r="AC29" s="648"/>
      <c r="AD29" s="649" t="s">
        <v>226</v>
      </c>
      <c r="AE29" s="649"/>
      <c r="AF29" s="649"/>
      <c r="AG29" s="649"/>
      <c r="AH29" s="649"/>
      <c r="AI29" s="649"/>
      <c r="AJ29" s="649"/>
      <c r="AK29" s="649"/>
      <c r="AL29" s="650" t="s">
        <v>226</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302</v>
      </c>
      <c r="CE29" s="692"/>
      <c r="CF29" s="660" t="s">
        <v>303</v>
      </c>
      <c r="CG29" s="661"/>
      <c r="CH29" s="661"/>
      <c r="CI29" s="661"/>
      <c r="CJ29" s="661"/>
      <c r="CK29" s="661"/>
      <c r="CL29" s="661"/>
      <c r="CM29" s="661"/>
      <c r="CN29" s="661"/>
      <c r="CO29" s="661"/>
      <c r="CP29" s="661"/>
      <c r="CQ29" s="662"/>
      <c r="CR29" s="645">
        <v>302571</v>
      </c>
      <c r="CS29" s="682"/>
      <c r="CT29" s="682"/>
      <c r="CU29" s="682"/>
      <c r="CV29" s="682"/>
      <c r="CW29" s="682"/>
      <c r="CX29" s="682"/>
      <c r="CY29" s="683"/>
      <c r="CZ29" s="650">
        <v>7.8</v>
      </c>
      <c r="DA29" s="679"/>
      <c r="DB29" s="679"/>
      <c r="DC29" s="684"/>
      <c r="DD29" s="654">
        <v>287893</v>
      </c>
      <c r="DE29" s="682"/>
      <c r="DF29" s="682"/>
      <c r="DG29" s="682"/>
      <c r="DH29" s="682"/>
      <c r="DI29" s="682"/>
      <c r="DJ29" s="682"/>
      <c r="DK29" s="683"/>
      <c r="DL29" s="654">
        <v>287893</v>
      </c>
      <c r="DM29" s="682"/>
      <c r="DN29" s="682"/>
      <c r="DO29" s="682"/>
      <c r="DP29" s="682"/>
      <c r="DQ29" s="682"/>
      <c r="DR29" s="682"/>
      <c r="DS29" s="682"/>
      <c r="DT29" s="682"/>
      <c r="DU29" s="682"/>
      <c r="DV29" s="683"/>
      <c r="DW29" s="650">
        <v>17.100000000000001</v>
      </c>
      <c r="DX29" s="679"/>
      <c r="DY29" s="679"/>
      <c r="DZ29" s="679"/>
      <c r="EA29" s="679"/>
      <c r="EB29" s="679"/>
      <c r="EC29" s="680"/>
    </row>
    <row r="30" spans="2:133" ht="11.25" customHeight="1" x14ac:dyDescent="0.15">
      <c r="B30" s="642" t="s">
        <v>304</v>
      </c>
      <c r="C30" s="643"/>
      <c r="D30" s="643"/>
      <c r="E30" s="643"/>
      <c r="F30" s="643"/>
      <c r="G30" s="643"/>
      <c r="H30" s="643"/>
      <c r="I30" s="643"/>
      <c r="J30" s="643"/>
      <c r="K30" s="643"/>
      <c r="L30" s="643"/>
      <c r="M30" s="643"/>
      <c r="N30" s="643"/>
      <c r="O30" s="643"/>
      <c r="P30" s="643"/>
      <c r="Q30" s="644"/>
      <c r="R30" s="645">
        <v>1613</v>
      </c>
      <c r="S30" s="646"/>
      <c r="T30" s="646"/>
      <c r="U30" s="646"/>
      <c r="V30" s="646"/>
      <c r="W30" s="646"/>
      <c r="X30" s="646"/>
      <c r="Y30" s="647"/>
      <c r="Z30" s="648">
        <v>0</v>
      </c>
      <c r="AA30" s="648"/>
      <c r="AB30" s="648"/>
      <c r="AC30" s="648"/>
      <c r="AD30" s="649">
        <v>16</v>
      </c>
      <c r="AE30" s="649"/>
      <c r="AF30" s="649"/>
      <c r="AG30" s="649"/>
      <c r="AH30" s="649"/>
      <c r="AI30" s="649"/>
      <c r="AJ30" s="649"/>
      <c r="AK30" s="649"/>
      <c r="AL30" s="650">
        <v>0</v>
      </c>
      <c r="AM30" s="651"/>
      <c r="AN30" s="651"/>
      <c r="AO30" s="652"/>
      <c r="AP30" s="624" t="s">
        <v>220</v>
      </c>
      <c r="AQ30" s="625"/>
      <c r="AR30" s="625"/>
      <c r="AS30" s="625"/>
      <c r="AT30" s="625"/>
      <c r="AU30" s="625"/>
      <c r="AV30" s="625"/>
      <c r="AW30" s="625"/>
      <c r="AX30" s="625"/>
      <c r="AY30" s="625"/>
      <c r="AZ30" s="625"/>
      <c r="BA30" s="625"/>
      <c r="BB30" s="625"/>
      <c r="BC30" s="625"/>
      <c r="BD30" s="625"/>
      <c r="BE30" s="625"/>
      <c r="BF30" s="626"/>
      <c r="BG30" s="624" t="s">
        <v>305</v>
      </c>
      <c r="BH30" s="689"/>
      <c r="BI30" s="689"/>
      <c r="BJ30" s="689"/>
      <c r="BK30" s="689"/>
      <c r="BL30" s="689"/>
      <c r="BM30" s="689"/>
      <c r="BN30" s="689"/>
      <c r="BO30" s="689"/>
      <c r="BP30" s="689"/>
      <c r="BQ30" s="690"/>
      <c r="BR30" s="624" t="s">
        <v>306</v>
      </c>
      <c r="BS30" s="689"/>
      <c r="BT30" s="689"/>
      <c r="BU30" s="689"/>
      <c r="BV30" s="689"/>
      <c r="BW30" s="689"/>
      <c r="BX30" s="689"/>
      <c r="BY30" s="689"/>
      <c r="BZ30" s="689"/>
      <c r="CA30" s="689"/>
      <c r="CB30" s="690"/>
      <c r="CD30" s="693"/>
      <c r="CE30" s="694"/>
      <c r="CF30" s="660" t="s">
        <v>307</v>
      </c>
      <c r="CG30" s="661"/>
      <c r="CH30" s="661"/>
      <c r="CI30" s="661"/>
      <c r="CJ30" s="661"/>
      <c r="CK30" s="661"/>
      <c r="CL30" s="661"/>
      <c r="CM30" s="661"/>
      <c r="CN30" s="661"/>
      <c r="CO30" s="661"/>
      <c r="CP30" s="661"/>
      <c r="CQ30" s="662"/>
      <c r="CR30" s="645">
        <v>288463</v>
      </c>
      <c r="CS30" s="646"/>
      <c r="CT30" s="646"/>
      <c r="CU30" s="646"/>
      <c r="CV30" s="646"/>
      <c r="CW30" s="646"/>
      <c r="CX30" s="646"/>
      <c r="CY30" s="647"/>
      <c r="CZ30" s="650">
        <v>7.4</v>
      </c>
      <c r="DA30" s="679"/>
      <c r="DB30" s="679"/>
      <c r="DC30" s="684"/>
      <c r="DD30" s="654">
        <v>273785</v>
      </c>
      <c r="DE30" s="646"/>
      <c r="DF30" s="646"/>
      <c r="DG30" s="646"/>
      <c r="DH30" s="646"/>
      <c r="DI30" s="646"/>
      <c r="DJ30" s="646"/>
      <c r="DK30" s="647"/>
      <c r="DL30" s="654">
        <v>273785</v>
      </c>
      <c r="DM30" s="646"/>
      <c r="DN30" s="646"/>
      <c r="DO30" s="646"/>
      <c r="DP30" s="646"/>
      <c r="DQ30" s="646"/>
      <c r="DR30" s="646"/>
      <c r="DS30" s="646"/>
      <c r="DT30" s="646"/>
      <c r="DU30" s="646"/>
      <c r="DV30" s="647"/>
      <c r="DW30" s="650">
        <v>16.2</v>
      </c>
      <c r="DX30" s="679"/>
      <c r="DY30" s="679"/>
      <c r="DZ30" s="679"/>
      <c r="EA30" s="679"/>
      <c r="EB30" s="679"/>
      <c r="EC30" s="680"/>
    </row>
    <row r="31" spans="2:133" ht="11.25" customHeight="1" x14ac:dyDescent="0.15">
      <c r="B31" s="642" t="s">
        <v>308</v>
      </c>
      <c r="C31" s="643"/>
      <c r="D31" s="643"/>
      <c r="E31" s="643"/>
      <c r="F31" s="643"/>
      <c r="G31" s="643"/>
      <c r="H31" s="643"/>
      <c r="I31" s="643"/>
      <c r="J31" s="643"/>
      <c r="K31" s="643"/>
      <c r="L31" s="643"/>
      <c r="M31" s="643"/>
      <c r="N31" s="643"/>
      <c r="O31" s="643"/>
      <c r="P31" s="643"/>
      <c r="Q31" s="644"/>
      <c r="R31" s="645">
        <v>740374</v>
      </c>
      <c r="S31" s="646"/>
      <c r="T31" s="646"/>
      <c r="U31" s="646"/>
      <c r="V31" s="646"/>
      <c r="W31" s="646"/>
      <c r="X31" s="646"/>
      <c r="Y31" s="647"/>
      <c r="Z31" s="648">
        <v>17.2</v>
      </c>
      <c r="AA31" s="648"/>
      <c r="AB31" s="648"/>
      <c r="AC31" s="648"/>
      <c r="AD31" s="649" t="s">
        <v>147</v>
      </c>
      <c r="AE31" s="649"/>
      <c r="AF31" s="649"/>
      <c r="AG31" s="649"/>
      <c r="AH31" s="649"/>
      <c r="AI31" s="649"/>
      <c r="AJ31" s="649"/>
      <c r="AK31" s="649"/>
      <c r="AL31" s="650" t="s">
        <v>147</v>
      </c>
      <c r="AM31" s="651"/>
      <c r="AN31" s="651"/>
      <c r="AO31" s="652"/>
      <c r="AP31" s="702" t="s">
        <v>309</v>
      </c>
      <c r="AQ31" s="703"/>
      <c r="AR31" s="703"/>
      <c r="AS31" s="703"/>
      <c r="AT31" s="708" t="s">
        <v>310</v>
      </c>
      <c r="AU31" s="228"/>
      <c r="AV31" s="228"/>
      <c r="AW31" s="228"/>
      <c r="AX31" s="631" t="s">
        <v>187</v>
      </c>
      <c r="AY31" s="632"/>
      <c r="AZ31" s="632"/>
      <c r="BA31" s="632"/>
      <c r="BB31" s="632"/>
      <c r="BC31" s="632"/>
      <c r="BD31" s="632"/>
      <c r="BE31" s="632"/>
      <c r="BF31" s="633"/>
      <c r="BG31" s="701">
        <v>98.9</v>
      </c>
      <c r="BH31" s="697"/>
      <c r="BI31" s="697"/>
      <c r="BJ31" s="697"/>
      <c r="BK31" s="697"/>
      <c r="BL31" s="697"/>
      <c r="BM31" s="640">
        <v>96.6</v>
      </c>
      <c r="BN31" s="697"/>
      <c r="BO31" s="697"/>
      <c r="BP31" s="697"/>
      <c r="BQ31" s="698"/>
      <c r="BR31" s="701">
        <v>98.6</v>
      </c>
      <c r="BS31" s="697"/>
      <c r="BT31" s="697"/>
      <c r="BU31" s="697"/>
      <c r="BV31" s="697"/>
      <c r="BW31" s="697"/>
      <c r="BX31" s="640">
        <v>96.4</v>
      </c>
      <c r="BY31" s="697"/>
      <c r="BZ31" s="697"/>
      <c r="CA31" s="697"/>
      <c r="CB31" s="698"/>
      <c r="CD31" s="693"/>
      <c r="CE31" s="694"/>
      <c r="CF31" s="660" t="s">
        <v>311</v>
      </c>
      <c r="CG31" s="661"/>
      <c r="CH31" s="661"/>
      <c r="CI31" s="661"/>
      <c r="CJ31" s="661"/>
      <c r="CK31" s="661"/>
      <c r="CL31" s="661"/>
      <c r="CM31" s="661"/>
      <c r="CN31" s="661"/>
      <c r="CO31" s="661"/>
      <c r="CP31" s="661"/>
      <c r="CQ31" s="662"/>
      <c r="CR31" s="645">
        <v>14108</v>
      </c>
      <c r="CS31" s="682"/>
      <c r="CT31" s="682"/>
      <c r="CU31" s="682"/>
      <c r="CV31" s="682"/>
      <c r="CW31" s="682"/>
      <c r="CX31" s="682"/>
      <c r="CY31" s="683"/>
      <c r="CZ31" s="650">
        <v>0.4</v>
      </c>
      <c r="DA31" s="679"/>
      <c r="DB31" s="679"/>
      <c r="DC31" s="684"/>
      <c r="DD31" s="654">
        <v>14108</v>
      </c>
      <c r="DE31" s="682"/>
      <c r="DF31" s="682"/>
      <c r="DG31" s="682"/>
      <c r="DH31" s="682"/>
      <c r="DI31" s="682"/>
      <c r="DJ31" s="682"/>
      <c r="DK31" s="683"/>
      <c r="DL31" s="654">
        <v>14108</v>
      </c>
      <c r="DM31" s="682"/>
      <c r="DN31" s="682"/>
      <c r="DO31" s="682"/>
      <c r="DP31" s="682"/>
      <c r="DQ31" s="682"/>
      <c r="DR31" s="682"/>
      <c r="DS31" s="682"/>
      <c r="DT31" s="682"/>
      <c r="DU31" s="682"/>
      <c r="DV31" s="683"/>
      <c r="DW31" s="650">
        <v>0.8</v>
      </c>
      <c r="DX31" s="679"/>
      <c r="DY31" s="679"/>
      <c r="DZ31" s="679"/>
      <c r="EA31" s="679"/>
      <c r="EB31" s="679"/>
      <c r="EC31" s="680"/>
    </row>
    <row r="32" spans="2:133" ht="11.25" customHeight="1" x14ac:dyDescent="0.15">
      <c r="B32" s="712" t="s">
        <v>312</v>
      </c>
      <c r="C32" s="713"/>
      <c r="D32" s="713"/>
      <c r="E32" s="713"/>
      <c r="F32" s="713"/>
      <c r="G32" s="713"/>
      <c r="H32" s="713"/>
      <c r="I32" s="713"/>
      <c r="J32" s="713"/>
      <c r="K32" s="713"/>
      <c r="L32" s="713"/>
      <c r="M32" s="713"/>
      <c r="N32" s="713"/>
      <c r="O32" s="713"/>
      <c r="P32" s="713"/>
      <c r="Q32" s="714"/>
      <c r="R32" s="645" t="s">
        <v>147</v>
      </c>
      <c r="S32" s="646"/>
      <c r="T32" s="646"/>
      <c r="U32" s="646"/>
      <c r="V32" s="646"/>
      <c r="W32" s="646"/>
      <c r="X32" s="646"/>
      <c r="Y32" s="647"/>
      <c r="Z32" s="648" t="s">
        <v>147</v>
      </c>
      <c r="AA32" s="648"/>
      <c r="AB32" s="648"/>
      <c r="AC32" s="648"/>
      <c r="AD32" s="649" t="s">
        <v>147</v>
      </c>
      <c r="AE32" s="649"/>
      <c r="AF32" s="649"/>
      <c r="AG32" s="649"/>
      <c r="AH32" s="649"/>
      <c r="AI32" s="649"/>
      <c r="AJ32" s="649"/>
      <c r="AK32" s="649"/>
      <c r="AL32" s="650" t="s">
        <v>226</v>
      </c>
      <c r="AM32" s="651"/>
      <c r="AN32" s="651"/>
      <c r="AO32" s="652"/>
      <c r="AP32" s="704"/>
      <c r="AQ32" s="705"/>
      <c r="AR32" s="705"/>
      <c r="AS32" s="705"/>
      <c r="AT32" s="709"/>
      <c r="AU32" s="227" t="s">
        <v>313</v>
      </c>
      <c r="AV32" s="227"/>
      <c r="AW32" s="227"/>
      <c r="AX32" s="642" t="s">
        <v>314</v>
      </c>
      <c r="AY32" s="643"/>
      <c r="AZ32" s="643"/>
      <c r="BA32" s="643"/>
      <c r="BB32" s="643"/>
      <c r="BC32" s="643"/>
      <c r="BD32" s="643"/>
      <c r="BE32" s="643"/>
      <c r="BF32" s="644"/>
      <c r="BG32" s="711">
        <v>99.7</v>
      </c>
      <c r="BH32" s="682"/>
      <c r="BI32" s="682"/>
      <c r="BJ32" s="682"/>
      <c r="BK32" s="682"/>
      <c r="BL32" s="682"/>
      <c r="BM32" s="651">
        <v>99.6</v>
      </c>
      <c r="BN32" s="699"/>
      <c r="BO32" s="699"/>
      <c r="BP32" s="699"/>
      <c r="BQ32" s="700"/>
      <c r="BR32" s="711">
        <v>99.8</v>
      </c>
      <c r="BS32" s="682"/>
      <c r="BT32" s="682"/>
      <c r="BU32" s="682"/>
      <c r="BV32" s="682"/>
      <c r="BW32" s="682"/>
      <c r="BX32" s="651">
        <v>99.3</v>
      </c>
      <c r="BY32" s="699"/>
      <c r="BZ32" s="699"/>
      <c r="CA32" s="699"/>
      <c r="CB32" s="700"/>
      <c r="CD32" s="695"/>
      <c r="CE32" s="696"/>
      <c r="CF32" s="660" t="s">
        <v>315</v>
      </c>
      <c r="CG32" s="661"/>
      <c r="CH32" s="661"/>
      <c r="CI32" s="661"/>
      <c r="CJ32" s="661"/>
      <c r="CK32" s="661"/>
      <c r="CL32" s="661"/>
      <c r="CM32" s="661"/>
      <c r="CN32" s="661"/>
      <c r="CO32" s="661"/>
      <c r="CP32" s="661"/>
      <c r="CQ32" s="662"/>
      <c r="CR32" s="645" t="s">
        <v>147</v>
      </c>
      <c r="CS32" s="646"/>
      <c r="CT32" s="646"/>
      <c r="CU32" s="646"/>
      <c r="CV32" s="646"/>
      <c r="CW32" s="646"/>
      <c r="CX32" s="646"/>
      <c r="CY32" s="647"/>
      <c r="CZ32" s="650" t="s">
        <v>226</v>
      </c>
      <c r="DA32" s="679"/>
      <c r="DB32" s="679"/>
      <c r="DC32" s="684"/>
      <c r="DD32" s="654" t="s">
        <v>147</v>
      </c>
      <c r="DE32" s="646"/>
      <c r="DF32" s="646"/>
      <c r="DG32" s="646"/>
      <c r="DH32" s="646"/>
      <c r="DI32" s="646"/>
      <c r="DJ32" s="646"/>
      <c r="DK32" s="647"/>
      <c r="DL32" s="654" t="s">
        <v>226</v>
      </c>
      <c r="DM32" s="646"/>
      <c r="DN32" s="646"/>
      <c r="DO32" s="646"/>
      <c r="DP32" s="646"/>
      <c r="DQ32" s="646"/>
      <c r="DR32" s="646"/>
      <c r="DS32" s="646"/>
      <c r="DT32" s="646"/>
      <c r="DU32" s="646"/>
      <c r="DV32" s="647"/>
      <c r="DW32" s="650" t="s">
        <v>147</v>
      </c>
      <c r="DX32" s="679"/>
      <c r="DY32" s="679"/>
      <c r="DZ32" s="679"/>
      <c r="EA32" s="679"/>
      <c r="EB32" s="679"/>
      <c r="EC32" s="680"/>
    </row>
    <row r="33" spans="2:133" ht="11.25" customHeight="1" x14ac:dyDescent="0.15">
      <c r="B33" s="642" t="s">
        <v>316</v>
      </c>
      <c r="C33" s="643"/>
      <c r="D33" s="643"/>
      <c r="E33" s="643"/>
      <c r="F33" s="643"/>
      <c r="G33" s="643"/>
      <c r="H33" s="643"/>
      <c r="I33" s="643"/>
      <c r="J33" s="643"/>
      <c r="K33" s="643"/>
      <c r="L33" s="643"/>
      <c r="M33" s="643"/>
      <c r="N33" s="643"/>
      <c r="O33" s="643"/>
      <c r="P33" s="643"/>
      <c r="Q33" s="644"/>
      <c r="R33" s="645">
        <v>534338</v>
      </c>
      <c r="S33" s="646"/>
      <c r="T33" s="646"/>
      <c r="U33" s="646"/>
      <c r="V33" s="646"/>
      <c r="W33" s="646"/>
      <c r="X33" s="646"/>
      <c r="Y33" s="647"/>
      <c r="Z33" s="648">
        <v>12.4</v>
      </c>
      <c r="AA33" s="648"/>
      <c r="AB33" s="648"/>
      <c r="AC33" s="648"/>
      <c r="AD33" s="649" t="s">
        <v>147</v>
      </c>
      <c r="AE33" s="649"/>
      <c r="AF33" s="649"/>
      <c r="AG33" s="649"/>
      <c r="AH33" s="649"/>
      <c r="AI33" s="649"/>
      <c r="AJ33" s="649"/>
      <c r="AK33" s="649"/>
      <c r="AL33" s="650" t="s">
        <v>147</v>
      </c>
      <c r="AM33" s="651"/>
      <c r="AN33" s="651"/>
      <c r="AO33" s="652"/>
      <c r="AP33" s="706"/>
      <c r="AQ33" s="707"/>
      <c r="AR33" s="707"/>
      <c r="AS33" s="707"/>
      <c r="AT33" s="710"/>
      <c r="AU33" s="229"/>
      <c r="AV33" s="229"/>
      <c r="AW33" s="229"/>
      <c r="AX33" s="686" t="s">
        <v>317</v>
      </c>
      <c r="AY33" s="687"/>
      <c r="AZ33" s="687"/>
      <c r="BA33" s="687"/>
      <c r="BB33" s="687"/>
      <c r="BC33" s="687"/>
      <c r="BD33" s="687"/>
      <c r="BE33" s="687"/>
      <c r="BF33" s="688"/>
      <c r="BG33" s="715">
        <v>97.4</v>
      </c>
      <c r="BH33" s="716"/>
      <c r="BI33" s="716"/>
      <c r="BJ33" s="716"/>
      <c r="BK33" s="716"/>
      <c r="BL33" s="716"/>
      <c r="BM33" s="717">
        <v>91.8</v>
      </c>
      <c r="BN33" s="716"/>
      <c r="BO33" s="716"/>
      <c r="BP33" s="716"/>
      <c r="BQ33" s="718"/>
      <c r="BR33" s="715">
        <v>96.5</v>
      </c>
      <c r="BS33" s="716"/>
      <c r="BT33" s="716"/>
      <c r="BU33" s="716"/>
      <c r="BV33" s="716"/>
      <c r="BW33" s="716"/>
      <c r="BX33" s="717">
        <v>91.7</v>
      </c>
      <c r="BY33" s="716"/>
      <c r="BZ33" s="716"/>
      <c r="CA33" s="716"/>
      <c r="CB33" s="718"/>
      <c r="CD33" s="660" t="s">
        <v>318</v>
      </c>
      <c r="CE33" s="661"/>
      <c r="CF33" s="661"/>
      <c r="CG33" s="661"/>
      <c r="CH33" s="661"/>
      <c r="CI33" s="661"/>
      <c r="CJ33" s="661"/>
      <c r="CK33" s="661"/>
      <c r="CL33" s="661"/>
      <c r="CM33" s="661"/>
      <c r="CN33" s="661"/>
      <c r="CO33" s="661"/>
      <c r="CP33" s="661"/>
      <c r="CQ33" s="662"/>
      <c r="CR33" s="645">
        <v>1728925</v>
      </c>
      <c r="CS33" s="682"/>
      <c r="CT33" s="682"/>
      <c r="CU33" s="682"/>
      <c r="CV33" s="682"/>
      <c r="CW33" s="682"/>
      <c r="CX33" s="682"/>
      <c r="CY33" s="683"/>
      <c r="CZ33" s="650">
        <v>44.5</v>
      </c>
      <c r="DA33" s="679"/>
      <c r="DB33" s="679"/>
      <c r="DC33" s="684"/>
      <c r="DD33" s="654">
        <v>1214493</v>
      </c>
      <c r="DE33" s="682"/>
      <c r="DF33" s="682"/>
      <c r="DG33" s="682"/>
      <c r="DH33" s="682"/>
      <c r="DI33" s="682"/>
      <c r="DJ33" s="682"/>
      <c r="DK33" s="683"/>
      <c r="DL33" s="654">
        <v>678399</v>
      </c>
      <c r="DM33" s="682"/>
      <c r="DN33" s="682"/>
      <c r="DO33" s="682"/>
      <c r="DP33" s="682"/>
      <c r="DQ33" s="682"/>
      <c r="DR33" s="682"/>
      <c r="DS33" s="682"/>
      <c r="DT33" s="682"/>
      <c r="DU33" s="682"/>
      <c r="DV33" s="683"/>
      <c r="DW33" s="650">
        <v>40.200000000000003</v>
      </c>
      <c r="DX33" s="679"/>
      <c r="DY33" s="679"/>
      <c r="DZ33" s="679"/>
      <c r="EA33" s="679"/>
      <c r="EB33" s="679"/>
      <c r="EC33" s="680"/>
    </row>
    <row r="34" spans="2:133" ht="11.25" customHeight="1" x14ac:dyDescent="0.15">
      <c r="B34" s="642" t="s">
        <v>319</v>
      </c>
      <c r="C34" s="643"/>
      <c r="D34" s="643"/>
      <c r="E34" s="643"/>
      <c r="F34" s="643"/>
      <c r="G34" s="643"/>
      <c r="H34" s="643"/>
      <c r="I34" s="643"/>
      <c r="J34" s="643"/>
      <c r="K34" s="643"/>
      <c r="L34" s="643"/>
      <c r="M34" s="643"/>
      <c r="N34" s="643"/>
      <c r="O34" s="643"/>
      <c r="P34" s="643"/>
      <c r="Q34" s="644"/>
      <c r="R34" s="645">
        <v>24128</v>
      </c>
      <c r="S34" s="646"/>
      <c r="T34" s="646"/>
      <c r="U34" s="646"/>
      <c r="V34" s="646"/>
      <c r="W34" s="646"/>
      <c r="X34" s="646"/>
      <c r="Y34" s="647"/>
      <c r="Z34" s="648">
        <v>0.6</v>
      </c>
      <c r="AA34" s="648"/>
      <c r="AB34" s="648"/>
      <c r="AC34" s="648"/>
      <c r="AD34" s="649">
        <v>8651</v>
      </c>
      <c r="AE34" s="649"/>
      <c r="AF34" s="649"/>
      <c r="AG34" s="649"/>
      <c r="AH34" s="649"/>
      <c r="AI34" s="649"/>
      <c r="AJ34" s="649"/>
      <c r="AK34" s="649"/>
      <c r="AL34" s="650">
        <v>0.5</v>
      </c>
      <c r="AM34" s="651"/>
      <c r="AN34" s="651"/>
      <c r="AO34" s="652"/>
      <c r="AP34" s="230"/>
      <c r="AQ34" s="231"/>
      <c r="AR34" s="227"/>
      <c r="AS34" s="228"/>
      <c r="AT34" s="228"/>
      <c r="AU34" s="228"/>
      <c r="AV34" s="228"/>
      <c r="AW34" s="228"/>
      <c r="AX34" s="228"/>
      <c r="AY34" s="228"/>
      <c r="AZ34" s="228"/>
      <c r="BA34" s="228"/>
      <c r="BB34" s="228"/>
      <c r="BC34" s="228"/>
      <c r="BD34" s="228"/>
      <c r="BE34" s="228"/>
      <c r="BF34" s="228"/>
      <c r="BG34" s="231"/>
      <c r="BH34" s="231"/>
      <c r="BI34" s="231"/>
      <c r="BJ34" s="231"/>
      <c r="BK34" s="231"/>
      <c r="BL34" s="231"/>
      <c r="BM34" s="231"/>
      <c r="BN34" s="231"/>
      <c r="BO34" s="231"/>
      <c r="BP34" s="231"/>
      <c r="BQ34" s="231"/>
      <c r="BR34" s="231"/>
      <c r="BS34" s="231"/>
      <c r="BT34" s="231"/>
      <c r="BU34" s="231"/>
      <c r="BV34" s="231"/>
      <c r="BW34" s="231"/>
      <c r="BX34" s="231"/>
      <c r="BY34" s="231"/>
      <c r="BZ34" s="231"/>
      <c r="CA34" s="231"/>
      <c r="CB34" s="231"/>
      <c r="CD34" s="660" t="s">
        <v>320</v>
      </c>
      <c r="CE34" s="661"/>
      <c r="CF34" s="661"/>
      <c r="CG34" s="661"/>
      <c r="CH34" s="661"/>
      <c r="CI34" s="661"/>
      <c r="CJ34" s="661"/>
      <c r="CK34" s="661"/>
      <c r="CL34" s="661"/>
      <c r="CM34" s="661"/>
      <c r="CN34" s="661"/>
      <c r="CO34" s="661"/>
      <c r="CP34" s="661"/>
      <c r="CQ34" s="662"/>
      <c r="CR34" s="645">
        <v>776511</v>
      </c>
      <c r="CS34" s="646"/>
      <c r="CT34" s="646"/>
      <c r="CU34" s="646"/>
      <c r="CV34" s="646"/>
      <c r="CW34" s="646"/>
      <c r="CX34" s="646"/>
      <c r="CY34" s="647"/>
      <c r="CZ34" s="650">
        <v>20</v>
      </c>
      <c r="DA34" s="679"/>
      <c r="DB34" s="679"/>
      <c r="DC34" s="684"/>
      <c r="DD34" s="654">
        <v>514091</v>
      </c>
      <c r="DE34" s="646"/>
      <c r="DF34" s="646"/>
      <c r="DG34" s="646"/>
      <c r="DH34" s="646"/>
      <c r="DI34" s="646"/>
      <c r="DJ34" s="646"/>
      <c r="DK34" s="647"/>
      <c r="DL34" s="654">
        <v>385538</v>
      </c>
      <c r="DM34" s="646"/>
      <c r="DN34" s="646"/>
      <c r="DO34" s="646"/>
      <c r="DP34" s="646"/>
      <c r="DQ34" s="646"/>
      <c r="DR34" s="646"/>
      <c r="DS34" s="646"/>
      <c r="DT34" s="646"/>
      <c r="DU34" s="646"/>
      <c r="DV34" s="647"/>
      <c r="DW34" s="650">
        <v>22.8</v>
      </c>
      <c r="DX34" s="679"/>
      <c r="DY34" s="679"/>
      <c r="DZ34" s="679"/>
      <c r="EA34" s="679"/>
      <c r="EB34" s="679"/>
      <c r="EC34" s="680"/>
    </row>
    <row r="35" spans="2:133" ht="11.25" customHeight="1" x14ac:dyDescent="0.15">
      <c r="B35" s="642" t="s">
        <v>321</v>
      </c>
      <c r="C35" s="643"/>
      <c r="D35" s="643"/>
      <c r="E35" s="643"/>
      <c r="F35" s="643"/>
      <c r="G35" s="643"/>
      <c r="H35" s="643"/>
      <c r="I35" s="643"/>
      <c r="J35" s="643"/>
      <c r="K35" s="643"/>
      <c r="L35" s="643"/>
      <c r="M35" s="643"/>
      <c r="N35" s="643"/>
      <c r="O35" s="643"/>
      <c r="P35" s="643"/>
      <c r="Q35" s="644"/>
      <c r="R35" s="645">
        <v>20960</v>
      </c>
      <c r="S35" s="646"/>
      <c r="T35" s="646"/>
      <c r="U35" s="646"/>
      <c r="V35" s="646"/>
      <c r="W35" s="646"/>
      <c r="X35" s="646"/>
      <c r="Y35" s="647"/>
      <c r="Z35" s="648">
        <v>0.5</v>
      </c>
      <c r="AA35" s="648"/>
      <c r="AB35" s="648"/>
      <c r="AC35" s="648"/>
      <c r="AD35" s="649" t="s">
        <v>147</v>
      </c>
      <c r="AE35" s="649"/>
      <c r="AF35" s="649"/>
      <c r="AG35" s="649"/>
      <c r="AH35" s="649"/>
      <c r="AI35" s="649"/>
      <c r="AJ35" s="649"/>
      <c r="AK35" s="649"/>
      <c r="AL35" s="650" t="s">
        <v>147</v>
      </c>
      <c r="AM35" s="651"/>
      <c r="AN35" s="651"/>
      <c r="AO35" s="652"/>
      <c r="AP35" s="232"/>
      <c r="AQ35" s="624" t="s">
        <v>322</v>
      </c>
      <c r="AR35" s="625"/>
      <c r="AS35" s="625"/>
      <c r="AT35" s="625"/>
      <c r="AU35" s="625"/>
      <c r="AV35" s="625"/>
      <c r="AW35" s="625"/>
      <c r="AX35" s="625"/>
      <c r="AY35" s="625"/>
      <c r="AZ35" s="625"/>
      <c r="BA35" s="625"/>
      <c r="BB35" s="625"/>
      <c r="BC35" s="625"/>
      <c r="BD35" s="625"/>
      <c r="BE35" s="625"/>
      <c r="BF35" s="626"/>
      <c r="BG35" s="624" t="s">
        <v>323</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324</v>
      </c>
      <c r="CE35" s="661"/>
      <c r="CF35" s="661"/>
      <c r="CG35" s="661"/>
      <c r="CH35" s="661"/>
      <c r="CI35" s="661"/>
      <c r="CJ35" s="661"/>
      <c r="CK35" s="661"/>
      <c r="CL35" s="661"/>
      <c r="CM35" s="661"/>
      <c r="CN35" s="661"/>
      <c r="CO35" s="661"/>
      <c r="CP35" s="661"/>
      <c r="CQ35" s="662"/>
      <c r="CR35" s="645">
        <v>50638</v>
      </c>
      <c r="CS35" s="682"/>
      <c r="CT35" s="682"/>
      <c r="CU35" s="682"/>
      <c r="CV35" s="682"/>
      <c r="CW35" s="682"/>
      <c r="CX35" s="682"/>
      <c r="CY35" s="683"/>
      <c r="CZ35" s="650">
        <v>1.3</v>
      </c>
      <c r="DA35" s="679"/>
      <c r="DB35" s="679"/>
      <c r="DC35" s="684"/>
      <c r="DD35" s="654">
        <v>46918</v>
      </c>
      <c r="DE35" s="682"/>
      <c r="DF35" s="682"/>
      <c r="DG35" s="682"/>
      <c r="DH35" s="682"/>
      <c r="DI35" s="682"/>
      <c r="DJ35" s="682"/>
      <c r="DK35" s="683"/>
      <c r="DL35" s="654">
        <v>9618</v>
      </c>
      <c r="DM35" s="682"/>
      <c r="DN35" s="682"/>
      <c r="DO35" s="682"/>
      <c r="DP35" s="682"/>
      <c r="DQ35" s="682"/>
      <c r="DR35" s="682"/>
      <c r="DS35" s="682"/>
      <c r="DT35" s="682"/>
      <c r="DU35" s="682"/>
      <c r="DV35" s="683"/>
      <c r="DW35" s="650">
        <v>0.6</v>
      </c>
      <c r="DX35" s="679"/>
      <c r="DY35" s="679"/>
      <c r="DZ35" s="679"/>
      <c r="EA35" s="679"/>
      <c r="EB35" s="679"/>
      <c r="EC35" s="680"/>
    </row>
    <row r="36" spans="2:133" ht="11.25" customHeight="1" x14ac:dyDescent="0.15">
      <c r="B36" s="642" t="s">
        <v>325</v>
      </c>
      <c r="C36" s="643"/>
      <c r="D36" s="643"/>
      <c r="E36" s="643"/>
      <c r="F36" s="643"/>
      <c r="G36" s="643"/>
      <c r="H36" s="643"/>
      <c r="I36" s="643"/>
      <c r="J36" s="643"/>
      <c r="K36" s="643"/>
      <c r="L36" s="643"/>
      <c r="M36" s="643"/>
      <c r="N36" s="643"/>
      <c r="O36" s="643"/>
      <c r="P36" s="643"/>
      <c r="Q36" s="644"/>
      <c r="R36" s="645">
        <v>339101</v>
      </c>
      <c r="S36" s="646"/>
      <c r="T36" s="646"/>
      <c r="U36" s="646"/>
      <c r="V36" s="646"/>
      <c r="W36" s="646"/>
      <c r="X36" s="646"/>
      <c r="Y36" s="647"/>
      <c r="Z36" s="648">
        <v>7.9</v>
      </c>
      <c r="AA36" s="648"/>
      <c r="AB36" s="648"/>
      <c r="AC36" s="648"/>
      <c r="AD36" s="649" t="s">
        <v>147</v>
      </c>
      <c r="AE36" s="649"/>
      <c r="AF36" s="649"/>
      <c r="AG36" s="649"/>
      <c r="AH36" s="649"/>
      <c r="AI36" s="649"/>
      <c r="AJ36" s="649"/>
      <c r="AK36" s="649"/>
      <c r="AL36" s="650" t="s">
        <v>147</v>
      </c>
      <c r="AM36" s="651"/>
      <c r="AN36" s="651"/>
      <c r="AO36" s="652"/>
      <c r="AP36" s="232"/>
      <c r="AQ36" s="719" t="s">
        <v>326</v>
      </c>
      <c r="AR36" s="720"/>
      <c r="AS36" s="720"/>
      <c r="AT36" s="720"/>
      <c r="AU36" s="720"/>
      <c r="AV36" s="720"/>
      <c r="AW36" s="720"/>
      <c r="AX36" s="720"/>
      <c r="AY36" s="721"/>
      <c r="AZ36" s="634">
        <v>212518</v>
      </c>
      <c r="BA36" s="635"/>
      <c r="BB36" s="635"/>
      <c r="BC36" s="635"/>
      <c r="BD36" s="635"/>
      <c r="BE36" s="635"/>
      <c r="BF36" s="722"/>
      <c r="BG36" s="656" t="s">
        <v>327</v>
      </c>
      <c r="BH36" s="657"/>
      <c r="BI36" s="657"/>
      <c r="BJ36" s="657"/>
      <c r="BK36" s="657"/>
      <c r="BL36" s="657"/>
      <c r="BM36" s="657"/>
      <c r="BN36" s="657"/>
      <c r="BO36" s="657"/>
      <c r="BP36" s="657"/>
      <c r="BQ36" s="657"/>
      <c r="BR36" s="657"/>
      <c r="BS36" s="657"/>
      <c r="BT36" s="657"/>
      <c r="BU36" s="658"/>
      <c r="BV36" s="634">
        <v>22023</v>
      </c>
      <c r="BW36" s="635"/>
      <c r="BX36" s="635"/>
      <c r="BY36" s="635"/>
      <c r="BZ36" s="635"/>
      <c r="CA36" s="635"/>
      <c r="CB36" s="722"/>
      <c r="CD36" s="660" t="s">
        <v>328</v>
      </c>
      <c r="CE36" s="661"/>
      <c r="CF36" s="661"/>
      <c r="CG36" s="661"/>
      <c r="CH36" s="661"/>
      <c r="CI36" s="661"/>
      <c r="CJ36" s="661"/>
      <c r="CK36" s="661"/>
      <c r="CL36" s="661"/>
      <c r="CM36" s="661"/>
      <c r="CN36" s="661"/>
      <c r="CO36" s="661"/>
      <c r="CP36" s="661"/>
      <c r="CQ36" s="662"/>
      <c r="CR36" s="645">
        <v>337922</v>
      </c>
      <c r="CS36" s="646"/>
      <c r="CT36" s="646"/>
      <c r="CU36" s="646"/>
      <c r="CV36" s="646"/>
      <c r="CW36" s="646"/>
      <c r="CX36" s="646"/>
      <c r="CY36" s="647"/>
      <c r="CZ36" s="650">
        <v>8.6999999999999993</v>
      </c>
      <c r="DA36" s="679"/>
      <c r="DB36" s="679"/>
      <c r="DC36" s="684"/>
      <c r="DD36" s="654">
        <v>177186</v>
      </c>
      <c r="DE36" s="646"/>
      <c r="DF36" s="646"/>
      <c r="DG36" s="646"/>
      <c r="DH36" s="646"/>
      <c r="DI36" s="646"/>
      <c r="DJ36" s="646"/>
      <c r="DK36" s="647"/>
      <c r="DL36" s="654">
        <v>103559</v>
      </c>
      <c r="DM36" s="646"/>
      <c r="DN36" s="646"/>
      <c r="DO36" s="646"/>
      <c r="DP36" s="646"/>
      <c r="DQ36" s="646"/>
      <c r="DR36" s="646"/>
      <c r="DS36" s="646"/>
      <c r="DT36" s="646"/>
      <c r="DU36" s="646"/>
      <c r="DV36" s="647"/>
      <c r="DW36" s="650">
        <v>6.1</v>
      </c>
      <c r="DX36" s="679"/>
      <c r="DY36" s="679"/>
      <c r="DZ36" s="679"/>
      <c r="EA36" s="679"/>
      <c r="EB36" s="679"/>
      <c r="EC36" s="680"/>
    </row>
    <row r="37" spans="2:133" ht="11.25" customHeight="1" x14ac:dyDescent="0.15">
      <c r="B37" s="642" t="s">
        <v>329</v>
      </c>
      <c r="C37" s="643"/>
      <c r="D37" s="643"/>
      <c r="E37" s="643"/>
      <c r="F37" s="643"/>
      <c r="G37" s="643"/>
      <c r="H37" s="643"/>
      <c r="I37" s="643"/>
      <c r="J37" s="643"/>
      <c r="K37" s="643"/>
      <c r="L37" s="643"/>
      <c r="M37" s="643"/>
      <c r="N37" s="643"/>
      <c r="O37" s="643"/>
      <c r="P37" s="643"/>
      <c r="Q37" s="644"/>
      <c r="R37" s="645">
        <v>341807</v>
      </c>
      <c r="S37" s="646"/>
      <c r="T37" s="646"/>
      <c r="U37" s="646"/>
      <c r="V37" s="646"/>
      <c r="W37" s="646"/>
      <c r="X37" s="646"/>
      <c r="Y37" s="647"/>
      <c r="Z37" s="648">
        <v>7.9</v>
      </c>
      <c r="AA37" s="648"/>
      <c r="AB37" s="648"/>
      <c r="AC37" s="648"/>
      <c r="AD37" s="649" t="s">
        <v>147</v>
      </c>
      <c r="AE37" s="649"/>
      <c r="AF37" s="649"/>
      <c r="AG37" s="649"/>
      <c r="AH37" s="649"/>
      <c r="AI37" s="649"/>
      <c r="AJ37" s="649"/>
      <c r="AK37" s="649"/>
      <c r="AL37" s="650" t="s">
        <v>147</v>
      </c>
      <c r="AM37" s="651"/>
      <c r="AN37" s="651"/>
      <c r="AO37" s="652"/>
      <c r="AQ37" s="723" t="s">
        <v>330</v>
      </c>
      <c r="AR37" s="724"/>
      <c r="AS37" s="724"/>
      <c r="AT37" s="724"/>
      <c r="AU37" s="724"/>
      <c r="AV37" s="724"/>
      <c r="AW37" s="724"/>
      <c r="AX37" s="724"/>
      <c r="AY37" s="725"/>
      <c r="AZ37" s="645">
        <v>90986</v>
      </c>
      <c r="BA37" s="646"/>
      <c r="BB37" s="646"/>
      <c r="BC37" s="646"/>
      <c r="BD37" s="682"/>
      <c r="BE37" s="682"/>
      <c r="BF37" s="700"/>
      <c r="BG37" s="660" t="s">
        <v>331</v>
      </c>
      <c r="BH37" s="661"/>
      <c r="BI37" s="661"/>
      <c r="BJ37" s="661"/>
      <c r="BK37" s="661"/>
      <c r="BL37" s="661"/>
      <c r="BM37" s="661"/>
      <c r="BN37" s="661"/>
      <c r="BO37" s="661"/>
      <c r="BP37" s="661"/>
      <c r="BQ37" s="661"/>
      <c r="BR37" s="661"/>
      <c r="BS37" s="661"/>
      <c r="BT37" s="661"/>
      <c r="BU37" s="662"/>
      <c r="BV37" s="645">
        <v>16419</v>
      </c>
      <c r="BW37" s="646"/>
      <c r="BX37" s="646"/>
      <c r="BY37" s="646"/>
      <c r="BZ37" s="646"/>
      <c r="CA37" s="646"/>
      <c r="CB37" s="655"/>
      <c r="CD37" s="660" t="s">
        <v>332</v>
      </c>
      <c r="CE37" s="661"/>
      <c r="CF37" s="661"/>
      <c r="CG37" s="661"/>
      <c r="CH37" s="661"/>
      <c r="CI37" s="661"/>
      <c r="CJ37" s="661"/>
      <c r="CK37" s="661"/>
      <c r="CL37" s="661"/>
      <c r="CM37" s="661"/>
      <c r="CN37" s="661"/>
      <c r="CO37" s="661"/>
      <c r="CP37" s="661"/>
      <c r="CQ37" s="662"/>
      <c r="CR37" s="645">
        <v>5972</v>
      </c>
      <c r="CS37" s="682"/>
      <c r="CT37" s="682"/>
      <c r="CU37" s="682"/>
      <c r="CV37" s="682"/>
      <c r="CW37" s="682"/>
      <c r="CX37" s="682"/>
      <c r="CY37" s="683"/>
      <c r="CZ37" s="650">
        <v>0.2</v>
      </c>
      <c r="DA37" s="679"/>
      <c r="DB37" s="679"/>
      <c r="DC37" s="684"/>
      <c r="DD37" s="654">
        <v>5972</v>
      </c>
      <c r="DE37" s="682"/>
      <c r="DF37" s="682"/>
      <c r="DG37" s="682"/>
      <c r="DH37" s="682"/>
      <c r="DI37" s="682"/>
      <c r="DJ37" s="682"/>
      <c r="DK37" s="683"/>
      <c r="DL37" s="654">
        <v>5972</v>
      </c>
      <c r="DM37" s="682"/>
      <c r="DN37" s="682"/>
      <c r="DO37" s="682"/>
      <c r="DP37" s="682"/>
      <c r="DQ37" s="682"/>
      <c r="DR37" s="682"/>
      <c r="DS37" s="682"/>
      <c r="DT37" s="682"/>
      <c r="DU37" s="682"/>
      <c r="DV37" s="683"/>
      <c r="DW37" s="650">
        <v>0.4</v>
      </c>
      <c r="DX37" s="679"/>
      <c r="DY37" s="679"/>
      <c r="DZ37" s="679"/>
      <c r="EA37" s="679"/>
      <c r="EB37" s="679"/>
      <c r="EC37" s="680"/>
    </row>
    <row r="38" spans="2:133" ht="11.25" customHeight="1" x14ac:dyDescent="0.15">
      <c r="B38" s="642" t="s">
        <v>333</v>
      </c>
      <c r="C38" s="643"/>
      <c r="D38" s="643"/>
      <c r="E38" s="643"/>
      <c r="F38" s="643"/>
      <c r="G38" s="643"/>
      <c r="H38" s="643"/>
      <c r="I38" s="643"/>
      <c r="J38" s="643"/>
      <c r="K38" s="643"/>
      <c r="L38" s="643"/>
      <c r="M38" s="643"/>
      <c r="N38" s="643"/>
      <c r="O38" s="643"/>
      <c r="P38" s="643"/>
      <c r="Q38" s="644"/>
      <c r="R38" s="645">
        <v>22403</v>
      </c>
      <c r="S38" s="646"/>
      <c r="T38" s="646"/>
      <c r="U38" s="646"/>
      <c r="V38" s="646"/>
      <c r="W38" s="646"/>
      <c r="X38" s="646"/>
      <c r="Y38" s="647"/>
      <c r="Z38" s="648">
        <v>0.5</v>
      </c>
      <c r="AA38" s="648"/>
      <c r="AB38" s="648"/>
      <c r="AC38" s="648"/>
      <c r="AD38" s="649">
        <v>5811</v>
      </c>
      <c r="AE38" s="649"/>
      <c r="AF38" s="649"/>
      <c r="AG38" s="649"/>
      <c r="AH38" s="649"/>
      <c r="AI38" s="649"/>
      <c r="AJ38" s="649"/>
      <c r="AK38" s="649"/>
      <c r="AL38" s="650">
        <v>0.4</v>
      </c>
      <c r="AM38" s="651"/>
      <c r="AN38" s="651"/>
      <c r="AO38" s="652"/>
      <c r="AQ38" s="723" t="s">
        <v>334</v>
      </c>
      <c r="AR38" s="724"/>
      <c r="AS38" s="724"/>
      <c r="AT38" s="724"/>
      <c r="AU38" s="724"/>
      <c r="AV38" s="724"/>
      <c r="AW38" s="724"/>
      <c r="AX38" s="724"/>
      <c r="AY38" s="725"/>
      <c r="AZ38" s="645">
        <v>32640</v>
      </c>
      <c r="BA38" s="646"/>
      <c r="BB38" s="646"/>
      <c r="BC38" s="646"/>
      <c r="BD38" s="682"/>
      <c r="BE38" s="682"/>
      <c r="BF38" s="700"/>
      <c r="BG38" s="660" t="s">
        <v>335</v>
      </c>
      <c r="BH38" s="661"/>
      <c r="BI38" s="661"/>
      <c r="BJ38" s="661"/>
      <c r="BK38" s="661"/>
      <c r="BL38" s="661"/>
      <c r="BM38" s="661"/>
      <c r="BN38" s="661"/>
      <c r="BO38" s="661"/>
      <c r="BP38" s="661"/>
      <c r="BQ38" s="661"/>
      <c r="BR38" s="661"/>
      <c r="BS38" s="661"/>
      <c r="BT38" s="661"/>
      <c r="BU38" s="662"/>
      <c r="BV38" s="645">
        <v>330</v>
      </c>
      <c r="BW38" s="646"/>
      <c r="BX38" s="646"/>
      <c r="BY38" s="646"/>
      <c r="BZ38" s="646"/>
      <c r="CA38" s="646"/>
      <c r="CB38" s="655"/>
      <c r="CD38" s="660" t="s">
        <v>336</v>
      </c>
      <c r="CE38" s="661"/>
      <c r="CF38" s="661"/>
      <c r="CG38" s="661"/>
      <c r="CH38" s="661"/>
      <c r="CI38" s="661"/>
      <c r="CJ38" s="661"/>
      <c r="CK38" s="661"/>
      <c r="CL38" s="661"/>
      <c r="CM38" s="661"/>
      <c r="CN38" s="661"/>
      <c r="CO38" s="661"/>
      <c r="CP38" s="661"/>
      <c r="CQ38" s="662"/>
      <c r="CR38" s="645">
        <v>212518</v>
      </c>
      <c r="CS38" s="646"/>
      <c r="CT38" s="646"/>
      <c r="CU38" s="646"/>
      <c r="CV38" s="646"/>
      <c r="CW38" s="646"/>
      <c r="CX38" s="646"/>
      <c r="CY38" s="647"/>
      <c r="CZ38" s="650">
        <v>5.5</v>
      </c>
      <c r="DA38" s="679"/>
      <c r="DB38" s="679"/>
      <c r="DC38" s="684"/>
      <c r="DD38" s="654">
        <v>186386</v>
      </c>
      <c r="DE38" s="646"/>
      <c r="DF38" s="646"/>
      <c r="DG38" s="646"/>
      <c r="DH38" s="646"/>
      <c r="DI38" s="646"/>
      <c r="DJ38" s="646"/>
      <c r="DK38" s="647"/>
      <c r="DL38" s="654">
        <v>179684</v>
      </c>
      <c r="DM38" s="646"/>
      <c r="DN38" s="646"/>
      <c r="DO38" s="646"/>
      <c r="DP38" s="646"/>
      <c r="DQ38" s="646"/>
      <c r="DR38" s="646"/>
      <c r="DS38" s="646"/>
      <c r="DT38" s="646"/>
      <c r="DU38" s="646"/>
      <c r="DV38" s="647"/>
      <c r="DW38" s="650">
        <v>10.6</v>
      </c>
      <c r="DX38" s="679"/>
      <c r="DY38" s="679"/>
      <c r="DZ38" s="679"/>
      <c r="EA38" s="679"/>
      <c r="EB38" s="679"/>
      <c r="EC38" s="680"/>
    </row>
    <row r="39" spans="2:133" ht="11.25" customHeight="1" x14ac:dyDescent="0.15">
      <c r="B39" s="642" t="s">
        <v>337</v>
      </c>
      <c r="C39" s="643"/>
      <c r="D39" s="643"/>
      <c r="E39" s="643"/>
      <c r="F39" s="643"/>
      <c r="G39" s="643"/>
      <c r="H39" s="643"/>
      <c r="I39" s="643"/>
      <c r="J39" s="643"/>
      <c r="K39" s="643"/>
      <c r="L39" s="643"/>
      <c r="M39" s="643"/>
      <c r="N39" s="643"/>
      <c r="O39" s="643"/>
      <c r="P39" s="643"/>
      <c r="Q39" s="644"/>
      <c r="R39" s="645">
        <v>388116</v>
      </c>
      <c r="S39" s="646"/>
      <c r="T39" s="646"/>
      <c r="U39" s="646"/>
      <c r="V39" s="646"/>
      <c r="W39" s="646"/>
      <c r="X39" s="646"/>
      <c r="Y39" s="647"/>
      <c r="Z39" s="648">
        <v>9</v>
      </c>
      <c r="AA39" s="648"/>
      <c r="AB39" s="648"/>
      <c r="AC39" s="648"/>
      <c r="AD39" s="649" t="s">
        <v>147</v>
      </c>
      <c r="AE39" s="649"/>
      <c r="AF39" s="649"/>
      <c r="AG39" s="649"/>
      <c r="AH39" s="649"/>
      <c r="AI39" s="649"/>
      <c r="AJ39" s="649"/>
      <c r="AK39" s="649"/>
      <c r="AL39" s="650" t="s">
        <v>147</v>
      </c>
      <c r="AM39" s="651"/>
      <c r="AN39" s="651"/>
      <c r="AO39" s="652"/>
      <c r="AQ39" s="723" t="s">
        <v>338</v>
      </c>
      <c r="AR39" s="724"/>
      <c r="AS39" s="724"/>
      <c r="AT39" s="724"/>
      <c r="AU39" s="724"/>
      <c r="AV39" s="724"/>
      <c r="AW39" s="724"/>
      <c r="AX39" s="724"/>
      <c r="AY39" s="725"/>
      <c r="AZ39" s="645" t="s">
        <v>226</v>
      </c>
      <c r="BA39" s="646"/>
      <c r="BB39" s="646"/>
      <c r="BC39" s="646"/>
      <c r="BD39" s="682"/>
      <c r="BE39" s="682"/>
      <c r="BF39" s="700"/>
      <c r="BG39" s="660" t="s">
        <v>339</v>
      </c>
      <c r="BH39" s="661"/>
      <c r="BI39" s="661"/>
      <c r="BJ39" s="661"/>
      <c r="BK39" s="661"/>
      <c r="BL39" s="661"/>
      <c r="BM39" s="661"/>
      <c r="BN39" s="661"/>
      <c r="BO39" s="661"/>
      <c r="BP39" s="661"/>
      <c r="BQ39" s="661"/>
      <c r="BR39" s="661"/>
      <c r="BS39" s="661"/>
      <c r="BT39" s="661"/>
      <c r="BU39" s="662"/>
      <c r="BV39" s="645">
        <v>550</v>
      </c>
      <c r="BW39" s="646"/>
      <c r="BX39" s="646"/>
      <c r="BY39" s="646"/>
      <c r="BZ39" s="646"/>
      <c r="CA39" s="646"/>
      <c r="CB39" s="655"/>
      <c r="CD39" s="660" t="s">
        <v>340</v>
      </c>
      <c r="CE39" s="661"/>
      <c r="CF39" s="661"/>
      <c r="CG39" s="661"/>
      <c r="CH39" s="661"/>
      <c r="CI39" s="661"/>
      <c r="CJ39" s="661"/>
      <c r="CK39" s="661"/>
      <c r="CL39" s="661"/>
      <c r="CM39" s="661"/>
      <c r="CN39" s="661"/>
      <c r="CO39" s="661"/>
      <c r="CP39" s="661"/>
      <c r="CQ39" s="662"/>
      <c r="CR39" s="645">
        <v>351336</v>
      </c>
      <c r="CS39" s="682"/>
      <c r="CT39" s="682"/>
      <c r="CU39" s="682"/>
      <c r="CV39" s="682"/>
      <c r="CW39" s="682"/>
      <c r="CX39" s="682"/>
      <c r="CY39" s="683"/>
      <c r="CZ39" s="650">
        <v>9</v>
      </c>
      <c r="DA39" s="679"/>
      <c r="DB39" s="679"/>
      <c r="DC39" s="684"/>
      <c r="DD39" s="654">
        <v>289912</v>
      </c>
      <c r="DE39" s="682"/>
      <c r="DF39" s="682"/>
      <c r="DG39" s="682"/>
      <c r="DH39" s="682"/>
      <c r="DI39" s="682"/>
      <c r="DJ39" s="682"/>
      <c r="DK39" s="683"/>
      <c r="DL39" s="654" t="s">
        <v>147</v>
      </c>
      <c r="DM39" s="682"/>
      <c r="DN39" s="682"/>
      <c r="DO39" s="682"/>
      <c r="DP39" s="682"/>
      <c r="DQ39" s="682"/>
      <c r="DR39" s="682"/>
      <c r="DS39" s="682"/>
      <c r="DT39" s="682"/>
      <c r="DU39" s="682"/>
      <c r="DV39" s="683"/>
      <c r="DW39" s="650" t="s">
        <v>226</v>
      </c>
      <c r="DX39" s="679"/>
      <c r="DY39" s="679"/>
      <c r="DZ39" s="679"/>
      <c r="EA39" s="679"/>
      <c r="EB39" s="679"/>
      <c r="EC39" s="680"/>
    </row>
    <row r="40" spans="2:133" ht="11.25" customHeight="1" x14ac:dyDescent="0.15">
      <c r="B40" s="642" t="s">
        <v>341</v>
      </c>
      <c r="C40" s="643"/>
      <c r="D40" s="643"/>
      <c r="E40" s="643"/>
      <c r="F40" s="643"/>
      <c r="G40" s="643"/>
      <c r="H40" s="643"/>
      <c r="I40" s="643"/>
      <c r="J40" s="643"/>
      <c r="K40" s="643"/>
      <c r="L40" s="643"/>
      <c r="M40" s="643"/>
      <c r="N40" s="643"/>
      <c r="O40" s="643"/>
      <c r="P40" s="643"/>
      <c r="Q40" s="644"/>
      <c r="R40" s="645" t="s">
        <v>147</v>
      </c>
      <c r="S40" s="646"/>
      <c r="T40" s="646"/>
      <c r="U40" s="646"/>
      <c r="V40" s="646"/>
      <c r="W40" s="646"/>
      <c r="X40" s="646"/>
      <c r="Y40" s="647"/>
      <c r="Z40" s="648" t="s">
        <v>147</v>
      </c>
      <c r="AA40" s="648"/>
      <c r="AB40" s="648"/>
      <c r="AC40" s="648"/>
      <c r="AD40" s="649" t="s">
        <v>147</v>
      </c>
      <c r="AE40" s="649"/>
      <c r="AF40" s="649"/>
      <c r="AG40" s="649"/>
      <c r="AH40" s="649"/>
      <c r="AI40" s="649"/>
      <c r="AJ40" s="649"/>
      <c r="AK40" s="649"/>
      <c r="AL40" s="650" t="s">
        <v>147</v>
      </c>
      <c r="AM40" s="651"/>
      <c r="AN40" s="651"/>
      <c r="AO40" s="652"/>
      <c r="AQ40" s="723" t="s">
        <v>342</v>
      </c>
      <c r="AR40" s="724"/>
      <c r="AS40" s="724"/>
      <c r="AT40" s="724"/>
      <c r="AU40" s="724"/>
      <c r="AV40" s="724"/>
      <c r="AW40" s="724"/>
      <c r="AX40" s="724"/>
      <c r="AY40" s="725"/>
      <c r="AZ40" s="645" t="s">
        <v>226</v>
      </c>
      <c r="BA40" s="646"/>
      <c r="BB40" s="646"/>
      <c r="BC40" s="646"/>
      <c r="BD40" s="682"/>
      <c r="BE40" s="682"/>
      <c r="BF40" s="700"/>
      <c r="BG40" s="726" t="s">
        <v>343</v>
      </c>
      <c r="BH40" s="727"/>
      <c r="BI40" s="727"/>
      <c r="BJ40" s="727"/>
      <c r="BK40" s="727"/>
      <c r="BL40" s="233"/>
      <c r="BM40" s="661" t="s">
        <v>344</v>
      </c>
      <c r="BN40" s="661"/>
      <c r="BO40" s="661"/>
      <c r="BP40" s="661"/>
      <c r="BQ40" s="661"/>
      <c r="BR40" s="661"/>
      <c r="BS40" s="661"/>
      <c r="BT40" s="661"/>
      <c r="BU40" s="662"/>
      <c r="BV40" s="645">
        <v>70</v>
      </c>
      <c r="BW40" s="646"/>
      <c r="BX40" s="646"/>
      <c r="BY40" s="646"/>
      <c r="BZ40" s="646"/>
      <c r="CA40" s="646"/>
      <c r="CB40" s="655"/>
      <c r="CD40" s="660" t="s">
        <v>345</v>
      </c>
      <c r="CE40" s="661"/>
      <c r="CF40" s="661"/>
      <c r="CG40" s="661"/>
      <c r="CH40" s="661"/>
      <c r="CI40" s="661"/>
      <c r="CJ40" s="661"/>
      <c r="CK40" s="661"/>
      <c r="CL40" s="661"/>
      <c r="CM40" s="661"/>
      <c r="CN40" s="661"/>
      <c r="CO40" s="661"/>
      <c r="CP40" s="661"/>
      <c r="CQ40" s="662"/>
      <c r="CR40" s="645" t="s">
        <v>226</v>
      </c>
      <c r="CS40" s="646"/>
      <c r="CT40" s="646"/>
      <c r="CU40" s="646"/>
      <c r="CV40" s="646"/>
      <c r="CW40" s="646"/>
      <c r="CX40" s="646"/>
      <c r="CY40" s="647"/>
      <c r="CZ40" s="650" t="s">
        <v>147</v>
      </c>
      <c r="DA40" s="679"/>
      <c r="DB40" s="679"/>
      <c r="DC40" s="684"/>
      <c r="DD40" s="654" t="s">
        <v>147</v>
      </c>
      <c r="DE40" s="646"/>
      <c r="DF40" s="646"/>
      <c r="DG40" s="646"/>
      <c r="DH40" s="646"/>
      <c r="DI40" s="646"/>
      <c r="DJ40" s="646"/>
      <c r="DK40" s="647"/>
      <c r="DL40" s="654" t="s">
        <v>147</v>
      </c>
      <c r="DM40" s="646"/>
      <c r="DN40" s="646"/>
      <c r="DO40" s="646"/>
      <c r="DP40" s="646"/>
      <c r="DQ40" s="646"/>
      <c r="DR40" s="646"/>
      <c r="DS40" s="646"/>
      <c r="DT40" s="646"/>
      <c r="DU40" s="646"/>
      <c r="DV40" s="647"/>
      <c r="DW40" s="650" t="s">
        <v>147</v>
      </c>
      <c r="DX40" s="679"/>
      <c r="DY40" s="679"/>
      <c r="DZ40" s="679"/>
      <c r="EA40" s="679"/>
      <c r="EB40" s="679"/>
      <c r="EC40" s="680"/>
    </row>
    <row r="41" spans="2:133" ht="11.25" customHeight="1" x14ac:dyDescent="0.15">
      <c r="B41" s="642" t="s">
        <v>346</v>
      </c>
      <c r="C41" s="643"/>
      <c r="D41" s="643"/>
      <c r="E41" s="643"/>
      <c r="F41" s="643"/>
      <c r="G41" s="643"/>
      <c r="H41" s="643"/>
      <c r="I41" s="643"/>
      <c r="J41" s="643"/>
      <c r="K41" s="643"/>
      <c r="L41" s="643"/>
      <c r="M41" s="643"/>
      <c r="N41" s="643"/>
      <c r="O41" s="643"/>
      <c r="P41" s="643"/>
      <c r="Q41" s="644"/>
      <c r="R41" s="645">
        <v>43916</v>
      </c>
      <c r="S41" s="646"/>
      <c r="T41" s="646"/>
      <c r="U41" s="646"/>
      <c r="V41" s="646"/>
      <c r="W41" s="646"/>
      <c r="X41" s="646"/>
      <c r="Y41" s="647"/>
      <c r="Z41" s="648">
        <v>1</v>
      </c>
      <c r="AA41" s="648"/>
      <c r="AB41" s="648"/>
      <c r="AC41" s="648"/>
      <c r="AD41" s="649" t="s">
        <v>147</v>
      </c>
      <c r="AE41" s="649"/>
      <c r="AF41" s="649"/>
      <c r="AG41" s="649"/>
      <c r="AH41" s="649"/>
      <c r="AI41" s="649"/>
      <c r="AJ41" s="649"/>
      <c r="AK41" s="649"/>
      <c r="AL41" s="650" t="s">
        <v>226</v>
      </c>
      <c r="AM41" s="651"/>
      <c r="AN41" s="651"/>
      <c r="AO41" s="652"/>
      <c r="AQ41" s="723" t="s">
        <v>347</v>
      </c>
      <c r="AR41" s="724"/>
      <c r="AS41" s="724"/>
      <c r="AT41" s="724"/>
      <c r="AU41" s="724"/>
      <c r="AV41" s="724"/>
      <c r="AW41" s="724"/>
      <c r="AX41" s="724"/>
      <c r="AY41" s="725"/>
      <c r="AZ41" s="645">
        <v>22304</v>
      </c>
      <c r="BA41" s="646"/>
      <c r="BB41" s="646"/>
      <c r="BC41" s="646"/>
      <c r="BD41" s="682"/>
      <c r="BE41" s="682"/>
      <c r="BF41" s="700"/>
      <c r="BG41" s="726"/>
      <c r="BH41" s="727"/>
      <c r="BI41" s="727"/>
      <c r="BJ41" s="727"/>
      <c r="BK41" s="727"/>
      <c r="BL41" s="233"/>
      <c r="BM41" s="661" t="s">
        <v>348</v>
      </c>
      <c r="BN41" s="661"/>
      <c r="BO41" s="661"/>
      <c r="BP41" s="661"/>
      <c r="BQ41" s="661"/>
      <c r="BR41" s="661"/>
      <c r="BS41" s="661"/>
      <c r="BT41" s="661"/>
      <c r="BU41" s="662"/>
      <c r="BV41" s="645">
        <v>1</v>
      </c>
      <c r="BW41" s="646"/>
      <c r="BX41" s="646"/>
      <c r="BY41" s="646"/>
      <c r="BZ41" s="646"/>
      <c r="CA41" s="646"/>
      <c r="CB41" s="655"/>
      <c r="CD41" s="660" t="s">
        <v>349</v>
      </c>
      <c r="CE41" s="661"/>
      <c r="CF41" s="661"/>
      <c r="CG41" s="661"/>
      <c r="CH41" s="661"/>
      <c r="CI41" s="661"/>
      <c r="CJ41" s="661"/>
      <c r="CK41" s="661"/>
      <c r="CL41" s="661"/>
      <c r="CM41" s="661"/>
      <c r="CN41" s="661"/>
      <c r="CO41" s="661"/>
      <c r="CP41" s="661"/>
      <c r="CQ41" s="662"/>
      <c r="CR41" s="645" t="s">
        <v>147</v>
      </c>
      <c r="CS41" s="682"/>
      <c r="CT41" s="682"/>
      <c r="CU41" s="682"/>
      <c r="CV41" s="682"/>
      <c r="CW41" s="682"/>
      <c r="CX41" s="682"/>
      <c r="CY41" s="683"/>
      <c r="CZ41" s="650" t="s">
        <v>226</v>
      </c>
      <c r="DA41" s="679"/>
      <c r="DB41" s="679"/>
      <c r="DC41" s="684"/>
      <c r="DD41" s="654" t="s">
        <v>147</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350</v>
      </c>
      <c r="C42" s="687"/>
      <c r="D42" s="687"/>
      <c r="E42" s="687"/>
      <c r="F42" s="687"/>
      <c r="G42" s="687"/>
      <c r="H42" s="687"/>
      <c r="I42" s="687"/>
      <c r="J42" s="687"/>
      <c r="K42" s="687"/>
      <c r="L42" s="687"/>
      <c r="M42" s="687"/>
      <c r="N42" s="687"/>
      <c r="O42" s="687"/>
      <c r="P42" s="687"/>
      <c r="Q42" s="688"/>
      <c r="R42" s="730">
        <v>4315356</v>
      </c>
      <c r="S42" s="731"/>
      <c r="T42" s="731"/>
      <c r="U42" s="731"/>
      <c r="V42" s="731"/>
      <c r="W42" s="731"/>
      <c r="X42" s="731"/>
      <c r="Y42" s="739"/>
      <c r="Z42" s="740">
        <v>100</v>
      </c>
      <c r="AA42" s="740"/>
      <c r="AB42" s="740"/>
      <c r="AC42" s="740"/>
      <c r="AD42" s="741">
        <v>1643434</v>
      </c>
      <c r="AE42" s="741"/>
      <c r="AF42" s="741"/>
      <c r="AG42" s="741"/>
      <c r="AH42" s="741"/>
      <c r="AI42" s="741"/>
      <c r="AJ42" s="741"/>
      <c r="AK42" s="741"/>
      <c r="AL42" s="742">
        <v>100</v>
      </c>
      <c r="AM42" s="717"/>
      <c r="AN42" s="717"/>
      <c r="AO42" s="743"/>
      <c r="AQ42" s="744" t="s">
        <v>351</v>
      </c>
      <c r="AR42" s="745"/>
      <c r="AS42" s="745"/>
      <c r="AT42" s="745"/>
      <c r="AU42" s="745"/>
      <c r="AV42" s="745"/>
      <c r="AW42" s="745"/>
      <c r="AX42" s="745"/>
      <c r="AY42" s="746"/>
      <c r="AZ42" s="730">
        <v>66588</v>
      </c>
      <c r="BA42" s="731"/>
      <c r="BB42" s="731"/>
      <c r="BC42" s="731"/>
      <c r="BD42" s="716"/>
      <c r="BE42" s="716"/>
      <c r="BF42" s="718"/>
      <c r="BG42" s="728"/>
      <c r="BH42" s="729"/>
      <c r="BI42" s="729"/>
      <c r="BJ42" s="729"/>
      <c r="BK42" s="729"/>
      <c r="BL42" s="234"/>
      <c r="BM42" s="671" t="s">
        <v>352</v>
      </c>
      <c r="BN42" s="671"/>
      <c r="BO42" s="671"/>
      <c r="BP42" s="671"/>
      <c r="BQ42" s="671"/>
      <c r="BR42" s="671"/>
      <c r="BS42" s="671"/>
      <c r="BT42" s="671"/>
      <c r="BU42" s="672"/>
      <c r="BV42" s="730">
        <v>276</v>
      </c>
      <c r="BW42" s="731"/>
      <c r="BX42" s="731"/>
      <c r="BY42" s="731"/>
      <c r="BZ42" s="731"/>
      <c r="CA42" s="731"/>
      <c r="CB42" s="738"/>
      <c r="CD42" s="642" t="s">
        <v>353</v>
      </c>
      <c r="CE42" s="643"/>
      <c r="CF42" s="643"/>
      <c r="CG42" s="643"/>
      <c r="CH42" s="643"/>
      <c r="CI42" s="643"/>
      <c r="CJ42" s="643"/>
      <c r="CK42" s="643"/>
      <c r="CL42" s="643"/>
      <c r="CM42" s="643"/>
      <c r="CN42" s="643"/>
      <c r="CO42" s="643"/>
      <c r="CP42" s="643"/>
      <c r="CQ42" s="644"/>
      <c r="CR42" s="645">
        <v>1193710</v>
      </c>
      <c r="CS42" s="646"/>
      <c r="CT42" s="646"/>
      <c r="CU42" s="646"/>
      <c r="CV42" s="646"/>
      <c r="CW42" s="646"/>
      <c r="CX42" s="646"/>
      <c r="CY42" s="647"/>
      <c r="CZ42" s="650">
        <v>30.7</v>
      </c>
      <c r="DA42" s="651"/>
      <c r="DB42" s="651"/>
      <c r="DC42" s="663"/>
      <c r="DD42" s="654">
        <v>247828</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5"/>
      <c r="BW43" s="235"/>
      <c r="BX43" s="235"/>
      <c r="BY43" s="235"/>
      <c r="BZ43" s="235"/>
      <c r="CA43" s="235"/>
      <c r="CB43" s="235"/>
      <c r="CD43" s="642" t="s">
        <v>354</v>
      </c>
      <c r="CE43" s="643"/>
      <c r="CF43" s="643"/>
      <c r="CG43" s="643"/>
      <c r="CH43" s="643"/>
      <c r="CI43" s="643"/>
      <c r="CJ43" s="643"/>
      <c r="CK43" s="643"/>
      <c r="CL43" s="643"/>
      <c r="CM43" s="643"/>
      <c r="CN43" s="643"/>
      <c r="CO43" s="643"/>
      <c r="CP43" s="643"/>
      <c r="CQ43" s="644"/>
      <c r="CR43" s="645">
        <v>5688</v>
      </c>
      <c r="CS43" s="682"/>
      <c r="CT43" s="682"/>
      <c r="CU43" s="682"/>
      <c r="CV43" s="682"/>
      <c r="CW43" s="682"/>
      <c r="CX43" s="682"/>
      <c r="CY43" s="683"/>
      <c r="CZ43" s="650">
        <v>0.1</v>
      </c>
      <c r="DA43" s="679"/>
      <c r="DB43" s="679"/>
      <c r="DC43" s="684"/>
      <c r="DD43" s="654" t="s">
        <v>226</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302</v>
      </c>
      <c r="CE44" s="758"/>
      <c r="CF44" s="642" t="s">
        <v>355</v>
      </c>
      <c r="CG44" s="643"/>
      <c r="CH44" s="643"/>
      <c r="CI44" s="643"/>
      <c r="CJ44" s="643"/>
      <c r="CK44" s="643"/>
      <c r="CL44" s="643"/>
      <c r="CM44" s="643"/>
      <c r="CN44" s="643"/>
      <c r="CO44" s="643"/>
      <c r="CP44" s="643"/>
      <c r="CQ44" s="644"/>
      <c r="CR44" s="645">
        <v>1176177</v>
      </c>
      <c r="CS44" s="646"/>
      <c r="CT44" s="646"/>
      <c r="CU44" s="646"/>
      <c r="CV44" s="646"/>
      <c r="CW44" s="646"/>
      <c r="CX44" s="646"/>
      <c r="CY44" s="647"/>
      <c r="CZ44" s="650">
        <v>30.3</v>
      </c>
      <c r="DA44" s="651"/>
      <c r="DB44" s="651"/>
      <c r="DC44" s="663"/>
      <c r="DD44" s="654">
        <v>230295</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356</v>
      </c>
      <c r="CG45" s="643"/>
      <c r="CH45" s="643"/>
      <c r="CI45" s="643"/>
      <c r="CJ45" s="643"/>
      <c r="CK45" s="643"/>
      <c r="CL45" s="643"/>
      <c r="CM45" s="643"/>
      <c r="CN45" s="643"/>
      <c r="CO45" s="643"/>
      <c r="CP45" s="643"/>
      <c r="CQ45" s="644"/>
      <c r="CR45" s="645">
        <v>899164</v>
      </c>
      <c r="CS45" s="682"/>
      <c r="CT45" s="682"/>
      <c r="CU45" s="682"/>
      <c r="CV45" s="682"/>
      <c r="CW45" s="682"/>
      <c r="CX45" s="682"/>
      <c r="CY45" s="683"/>
      <c r="CZ45" s="650">
        <v>23.1</v>
      </c>
      <c r="DA45" s="679"/>
      <c r="DB45" s="679"/>
      <c r="DC45" s="684"/>
      <c r="DD45" s="654">
        <v>159244</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27" t="s">
        <v>357</v>
      </c>
      <c r="C46" s="227"/>
      <c r="D46" s="227"/>
      <c r="E46" s="227"/>
      <c r="F46" s="227"/>
      <c r="G46" s="227"/>
      <c r="H46" s="227"/>
      <c r="I46" s="227"/>
      <c r="J46" s="227"/>
      <c r="K46" s="227"/>
      <c r="L46" s="227"/>
      <c r="M46" s="227"/>
      <c r="N46" s="227"/>
      <c r="O46" s="227"/>
      <c r="P46" s="227"/>
      <c r="Q46" s="227"/>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CD46" s="759"/>
      <c r="CE46" s="760"/>
      <c r="CF46" s="642" t="s">
        <v>358</v>
      </c>
      <c r="CG46" s="643"/>
      <c r="CH46" s="643"/>
      <c r="CI46" s="643"/>
      <c r="CJ46" s="643"/>
      <c r="CK46" s="643"/>
      <c r="CL46" s="643"/>
      <c r="CM46" s="643"/>
      <c r="CN46" s="643"/>
      <c r="CO46" s="643"/>
      <c r="CP46" s="643"/>
      <c r="CQ46" s="644"/>
      <c r="CR46" s="645">
        <v>267812</v>
      </c>
      <c r="CS46" s="646"/>
      <c r="CT46" s="646"/>
      <c r="CU46" s="646"/>
      <c r="CV46" s="646"/>
      <c r="CW46" s="646"/>
      <c r="CX46" s="646"/>
      <c r="CY46" s="647"/>
      <c r="CZ46" s="650">
        <v>6.9</v>
      </c>
      <c r="DA46" s="651"/>
      <c r="DB46" s="651"/>
      <c r="DC46" s="663"/>
      <c r="DD46" s="654">
        <v>61850</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37" t="s">
        <v>359</v>
      </c>
      <c r="C47" s="227"/>
      <c r="D47" s="227"/>
      <c r="E47" s="227"/>
      <c r="F47" s="227"/>
      <c r="G47" s="227"/>
      <c r="H47" s="227"/>
      <c r="I47" s="227"/>
      <c r="J47" s="227"/>
      <c r="K47" s="227"/>
      <c r="L47" s="227"/>
      <c r="M47" s="227"/>
      <c r="N47" s="227"/>
      <c r="O47" s="227"/>
      <c r="P47" s="227"/>
      <c r="Q47" s="227"/>
      <c r="R47" s="236"/>
      <c r="S47" s="236"/>
      <c r="T47" s="236"/>
      <c r="U47" s="236"/>
      <c r="V47" s="236"/>
      <c r="W47" s="236"/>
      <c r="X47" s="236"/>
      <c r="Y47" s="236"/>
      <c r="Z47" s="236"/>
      <c r="AA47" s="236"/>
      <c r="AB47" s="236"/>
      <c r="AC47" s="236"/>
      <c r="AD47" s="236"/>
      <c r="AE47" s="236"/>
      <c r="AF47" s="236"/>
      <c r="AG47" s="236"/>
      <c r="AH47" s="236"/>
      <c r="AI47" s="236"/>
      <c r="AJ47" s="236"/>
      <c r="AK47" s="236"/>
      <c r="AL47" s="236"/>
      <c r="AM47" s="236"/>
      <c r="AN47" s="236"/>
      <c r="AO47" s="236"/>
      <c r="CD47" s="759"/>
      <c r="CE47" s="760"/>
      <c r="CF47" s="642" t="s">
        <v>360</v>
      </c>
      <c r="CG47" s="643"/>
      <c r="CH47" s="643"/>
      <c r="CI47" s="643"/>
      <c r="CJ47" s="643"/>
      <c r="CK47" s="643"/>
      <c r="CL47" s="643"/>
      <c r="CM47" s="643"/>
      <c r="CN47" s="643"/>
      <c r="CO47" s="643"/>
      <c r="CP47" s="643"/>
      <c r="CQ47" s="644"/>
      <c r="CR47" s="645">
        <v>17533</v>
      </c>
      <c r="CS47" s="682"/>
      <c r="CT47" s="682"/>
      <c r="CU47" s="682"/>
      <c r="CV47" s="682"/>
      <c r="CW47" s="682"/>
      <c r="CX47" s="682"/>
      <c r="CY47" s="683"/>
      <c r="CZ47" s="650">
        <v>0.5</v>
      </c>
      <c r="DA47" s="679"/>
      <c r="DB47" s="679"/>
      <c r="DC47" s="684"/>
      <c r="DD47" s="654">
        <v>17533</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38" t="s">
        <v>361</v>
      </c>
      <c r="CD48" s="761"/>
      <c r="CE48" s="762"/>
      <c r="CF48" s="642" t="s">
        <v>362</v>
      </c>
      <c r="CG48" s="643"/>
      <c r="CH48" s="643"/>
      <c r="CI48" s="643"/>
      <c r="CJ48" s="643"/>
      <c r="CK48" s="643"/>
      <c r="CL48" s="643"/>
      <c r="CM48" s="643"/>
      <c r="CN48" s="643"/>
      <c r="CO48" s="643"/>
      <c r="CP48" s="643"/>
      <c r="CQ48" s="644"/>
      <c r="CR48" s="645" t="s">
        <v>226</v>
      </c>
      <c r="CS48" s="646"/>
      <c r="CT48" s="646"/>
      <c r="CU48" s="646"/>
      <c r="CV48" s="646"/>
      <c r="CW48" s="646"/>
      <c r="CX48" s="646"/>
      <c r="CY48" s="647"/>
      <c r="CZ48" s="650" t="s">
        <v>147</v>
      </c>
      <c r="DA48" s="651"/>
      <c r="DB48" s="651"/>
      <c r="DC48" s="663"/>
      <c r="DD48" s="654" t="s">
        <v>226</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363</v>
      </c>
      <c r="CE49" s="687"/>
      <c r="CF49" s="687"/>
      <c r="CG49" s="687"/>
      <c r="CH49" s="687"/>
      <c r="CI49" s="687"/>
      <c r="CJ49" s="687"/>
      <c r="CK49" s="687"/>
      <c r="CL49" s="687"/>
      <c r="CM49" s="687"/>
      <c r="CN49" s="687"/>
      <c r="CO49" s="687"/>
      <c r="CP49" s="687"/>
      <c r="CQ49" s="688"/>
      <c r="CR49" s="730">
        <v>3885404</v>
      </c>
      <c r="CS49" s="716"/>
      <c r="CT49" s="716"/>
      <c r="CU49" s="716"/>
      <c r="CV49" s="716"/>
      <c r="CW49" s="716"/>
      <c r="CX49" s="716"/>
      <c r="CY49" s="747"/>
      <c r="CZ49" s="742">
        <v>100</v>
      </c>
      <c r="DA49" s="748"/>
      <c r="DB49" s="748"/>
      <c r="DC49" s="749"/>
      <c r="DD49" s="750">
        <v>2225676</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iMdsRCmczI5UUjO7J43YnCCkdAk1isSbxOFUBpyBxX2NLBCPpU00D3V8nobw+hHfTvK/75iQEkdl4ME+KQmMkQ==" saltValue="pitZIJ7ZR7s6BqqzYyjOu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EA136"/>
  <sheetViews>
    <sheetView topLeftCell="A105" zoomScale="70" zoomScaleNormal="25" zoomScaleSheetLayoutView="70" workbookViewId="0">
      <selection activeCell="AZ41" sqref="AZ41:BD41"/>
    </sheetView>
  </sheetViews>
  <sheetFormatPr defaultColWidth="0" defaultRowHeight="13.5" zeroHeight="1" x14ac:dyDescent="0.15"/>
  <cols>
    <col min="1" max="130" width="2.75" style="287" customWidth="1"/>
    <col min="131" max="131" width="1.625" style="287" customWidth="1"/>
    <col min="132" max="16384" width="9" style="287" hidden="1"/>
  </cols>
  <sheetData>
    <row r="1" spans="1:131" s="245" customFormat="1" ht="11.25" customHeight="1" thickBot="1" x14ac:dyDescent="0.2">
      <c r="A1" s="240"/>
      <c r="B1" s="240"/>
      <c r="C1" s="240"/>
      <c r="D1" s="240"/>
      <c r="E1" s="240"/>
      <c r="F1" s="240"/>
      <c r="G1" s="240"/>
      <c r="H1" s="240"/>
      <c r="I1" s="240"/>
      <c r="J1" s="240"/>
      <c r="K1" s="240"/>
      <c r="L1" s="240"/>
      <c r="M1" s="240"/>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2"/>
      <c r="DQ1" s="243"/>
      <c r="DR1" s="243"/>
      <c r="DS1" s="243"/>
      <c r="DT1" s="243"/>
      <c r="DU1" s="243"/>
      <c r="DV1" s="243"/>
      <c r="DW1" s="243"/>
      <c r="DX1" s="243"/>
      <c r="DY1" s="243"/>
      <c r="DZ1" s="243"/>
      <c r="EA1" s="244"/>
    </row>
    <row r="2" spans="1:131" s="249" customFormat="1" ht="26.25" customHeight="1" thickBot="1" x14ac:dyDescent="0.2">
      <c r="A2" s="246" t="s">
        <v>364</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792" t="s">
        <v>365</v>
      </c>
      <c r="DK2" s="793"/>
      <c r="DL2" s="793"/>
      <c r="DM2" s="793"/>
      <c r="DN2" s="793"/>
      <c r="DO2" s="794"/>
      <c r="DP2" s="247"/>
      <c r="DQ2" s="792" t="s">
        <v>366</v>
      </c>
      <c r="DR2" s="793"/>
      <c r="DS2" s="793"/>
      <c r="DT2" s="793"/>
      <c r="DU2" s="793"/>
      <c r="DV2" s="793"/>
      <c r="DW2" s="793"/>
      <c r="DX2" s="793"/>
      <c r="DY2" s="793"/>
      <c r="DZ2" s="794"/>
      <c r="EA2" s="248"/>
    </row>
    <row r="3" spans="1:131" s="245" customFormat="1" ht="11.25" customHeight="1" x14ac:dyDescent="0.15">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c r="DV3" s="241"/>
      <c r="DW3" s="241"/>
      <c r="DX3" s="241"/>
      <c r="DY3" s="241"/>
      <c r="DZ3" s="241"/>
      <c r="EA3" s="244"/>
    </row>
    <row r="4" spans="1:131" s="253" customFormat="1" ht="26.25" customHeight="1" thickBot="1" x14ac:dyDescent="0.2">
      <c r="A4" s="795" t="s">
        <v>367</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0"/>
      <c r="BA4" s="250"/>
      <c r="BB4" s="250"/>
      <c r="BC4" s="250"/>
      <c r="BD4" s="250"/>
      <c r="BE4" s="251"/>
      <c r="BF4" s="251"/>
      <c r="BG4" s="251"/>
      <c r="BH4" s="251"/>
      <c r="BI4" s="251"/>
      <c r="BJ4" s="251"/>
      <c r="BK4" s="251"/>
      <c r="BL4" s="251"/>
      <c r="BM4" s="251"/>
      <c r="BN4" s="251"/>
      <c r="BO4" s="251"/>
      <c r="BP4" s="251"/>
      <c r="BQ4" s="250" t="s">
        <v>368</v>
      </c>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2"/>
    </row>
    <row r="5" spans="1:131" s="253" customFormat="1" ht="26.25" customHeight="1" x14ac:dyDescent="0.15">
      <c r="A5" s="786" t="s">
        <v>369</v>
      </c>
      <c r="B5" s="787"/>
      <c r="C5" s="787"/>
      <c r="D5" s="787"/>
      <c r="E5" s="787"/>
      <c r="F5" s="787"/>
      <c r="G5" s="787"/>
      <c r="H5" s="787"/>
      <c r="I5" s="787"/>
      <c r="J5" s="787"/>
      <c r="K5" s="787"/>
      <c r="L5" s="787"/>
      <c r="M5" s="787"/>
      <c r="N5" s="787"/>
      <c r="O5" s="787"/>
      <c r="P5" s="788"/>
      <c r="Q5" s="763" t="s">
        <v>370</v>
      </c>
      <c r="R5" s="764"/>
      <c r="S5" s="764"/>
      <c r="T5" s="764"/>
      <c r="U5" s="765"/>
      <c r="V5" s="763" t="s">
        <v>371</v>
      </c>
      <c r="W5" s="764"/>
      <c r="X5" s="764"/>
      <c r="Y5" s="764"/>
      <c r="Z5" s="765"/>
      <c r="AA5" s="763" t="s">
        <v>372</v>
      </c>
      <c r="AB5" s="764"/>
      <c r="AC5" s="764"/>
      <c r="AD5" s="764"/>
      <c r="AE5" s="764"/>
      <c r="AF5" s="796" t="s">
        <v>373</v>
      </c>
      <c r="AG5" s="764"/>
      <c r="AH5" s="764"/>
      <c r="AI5" s="764"/>
      <c r="AJ5" s="775"/>
      <c r="AK5" s="764" t="s">
        <v>374</v>
      </c>
      <c r="AL5" s="764"/>
      <c r="AM5" s="764"/>
      <c r="AN5" s="764"/>
      <c r="AO5" s="765"/>
      <c r="AP5" s="763" t="s">
        <v>375</v>
      </c>
      <c r="AQ5" s="764"/>
      <c r="AR5" s="764"/>
      <c r="AS5" s="764"/>
      <c r="AT5" s="765"/>
      <c r="AU5" s="763" t="s">
        <v>376</v>
      </c>
      <c r="AV5" s="764"/>
      <c r="AW5" s="764"/>
      <c r="AX5" s="764"/>
      <c r="AY5" s="775"/>
      <c r="AZ5" s="254"/>
      <c r="BA5" s="254"/>
      <c r="BB5" s="254"/>
      <c r="BC5" s="254"/>
      <c r="BD5" s="254"/>
      <c r="BE5" s="255"/>
      <c r="BF5" s="255"/>
      <c r="BG5" s="255"/>
      <c r="BH5" s="255"/>
      <c r="BI5" s="255"/>
      <c r="BJ5" s="255"/>
      <c r="BK5" s="255"/>
      <c r="BL5" s="255"/>
      <c r="BM5" s="255"/>
      <c r="BN5" s="255"/>
      <c r="BO5" s="255"/>
      <c r="BP5" s="255"/>
      <c r="BQ5" s="786" t="s">
        <v>377</v>
      </c>
      <c r="BR5" s="787"/>
      <c r="BS5" s="787"/>
      <c r="BT5" s="787"/>
      <c r="BU5" s="787"/>
      <c r="BV5" s="787"/>
      <c r="BW5" s="787"/>
      <c r="BX5" s="787"/>
      <c r="BY5" s="787"/>
      <c r="BZ5" s="787"/>
      <c r="CA5" s="787"/>
      <c r="CB5" s="787"/>
      <c r="CC5" s="787"/>
      <c r="CD5" s="787"/>
      <c r="CE5" s="787"/>
      <c r="CF5" s="787"/>
      <c r="CG5" s="788"/>
      <c r="CH5" s="763" t="s">
        <v>378</v>
      </c>
      <c r="CI5" s="764"/>
      <c r="CJ5" s="764"/>
      <c r="CK5" s="764"/>
      <c r="CL5" s="765"/>
      <c r="CM5" s="763" t="s">
        <v>379</v>
      </c>
      <c r="CN5" s="764"/>
      <c r="CO5" s="764"/>
      <c r="CP5" s="764"/>
      <c r="CQ5" s="765"/>
      <c r="CR5" s="763" t="s">
        <v>380</v>
      </c>
      <c r="CS5" s="764"/>
      <c r="CT5" s="764"/>
      <c r="CU5" s="764"/>
      <c r="CV5" s="765"/>
      <c r="CW5" s="763" t="s">
        <v>381</v>
      </c>
      <c r="CX5" s="764"/>
      <c r="CY5" s="764"/>
      <c r="CZ5" s="764"/>
      <c r="DA5" s="765"/>
      <c r="DB5" s="763" t="s">
        <v>382</v>
      </c>
      <c r="DC5" s="764"/>
      <c r="DD5" s="764"/>
      <c r="DE5" s="764"/>
      <c r="DF5" s="765"/>
      <c r="DG5" s="769" t="s">
        <v>383</v>
      </c>
      <c r="DH5" s="770"/>
      <c r="DI5" s="770"/>
      <c r="DJ5" s="770"/>
      <c r="DK5" s="771"/>
      <c r="DL5" s="769" t="s">
        <v>384</v>
      </c>
      <c r="DM5" s="770"/>
      <c r="DN5" s="770"/>
      <c r="DO5" s="770"/>
      <c r="DP5" s="771"/>
      <c r="DQ5" s="763" t="s">
        <v>385</v>
      </c>
      <c r="DR5" s="764"/>
      <c r="DS5" s="764"/>
      <c r="DT5" s="764"/>
      <c r="DU5" s="765"/>
      <c r="DV5" s="763" t="s">
        <v>376</v>
      </c>
      <c r="DW5" s="764"/>
      <c r="DX5" s="764"/>
      <c r="DY5" s="764"/>
      <c r="DZ5" s="775"/>
      <c r="EA5" s="252"/>
    </row>
    <row r="6" spans="1:131" s="253"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0"/>
      <c r="BA6" s="250"/>
      <c r="BB6" s="250"/>
      <c r="BC6" s="250"/>
      <c r="BD6" s="250"/>
      <c r="BE6" s="251"/>
      <c r="BF6" s="251"/>
      <c r="BG6" s="251"/>
      <c r="BH6" s="251"/>
      <c r="BI6" s="251"/>
      <c r="BJ6" s="251"/>
      <c r="BK6" s="251"/>
      <c r="BL6" s="251"/>
      <c r="BM6" s="251"/>
      <c r="BN6" s="251"/>
      <c r="BO6" s="251"/>
      <c r="BP6" s="251"/>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2"/>
    </row>
    <row r="7" spans="1:131" s="253" customFormat="1" ht="26.25" customHeight="1" thickTop="1" x14ac:dyDescent="0.15">
      <c r="A7" s="256">
        <v>1</v>
      </c>
      <c r="B7" s="777" t="s">
        <v>386</v>
      </c>
      <c r="C7" s="778"/>
      <c r="D7" s="778"/>
      <c r="E7" s="778"/>
      <c r="F7" s="778"/>
      <c r="G7" s="778"/>
      <c r="H7" s="778"/>
      <c r="I7" s="778"/>
      <c r="J7" s="778"/>
      <c r="K7" s="778"/>
      <c r="L7" s="778"/>
      <c r="M7" s="778"/>
      <c r="N7" s="778"/>
      <c r="O7" s="778"/>
      <c r="P7" s="779"/>
      <c r="Q7" s="780">
        <v>4316</v>
      </c>
      <c r="R7" s="781"/>
      <c r="S7" s="781"/>
      <c r="T7" s="781"/>
      <c r="U7" s="781"/>
      <c r="V7" s="781">
        <v>3886</v>
      </c>
      <c r="W7" s="781"/>
      <c r="X7" s="781"/>
      <c r="Y7" s="781"/>
      <c r="Z7" s="781"/>
      <c r="AA7" s="781">
        <v>430</v>
      </c>
      <c r="AB7" s="781"/>
      <c r="AC7" s="781"/>
      <c r="AD7" s="781"/>
      <c r="AE7" s="782"/>
      <c r="AF7" s="783">
        <v>228</v>
      </c>
      <c r="AG7" s="784"/>
      <c r="AH7" s="784"/>
      <c r="AI7" s="784"/>
      <c r="AJ7" s="785"/>
      <c r="AK7" s="820" t="s">
        <v>581</v>
      </c>
      <c r="AL7" s="821"/>
      <c r="AM7" s="821"/>
      <c r="AN7" s="821"/>
      <c r="AO7" s="821"/>
      <c r="AP7" s="821">
        <v>389</v>
      </c>
      <c r="AQ7" s="821"/>
      <c r="AR7" s="821"/>
      <c r="AS7" s="821"/>
      <c r="AT7" s="821"/>
      <c r="AU7" s="822"/>
      <c r="AV7" s="822"/>
      <c r="AW7" s="822"/>
      <c r="AX7" s="822"/>
      <c r="AY7" s="823"/>
      <c r="AZ7" s="250"/>
      <c r="BA7" s="250"/>
      <c r="BB7" s="250"/>
      <c r="BC7" s="250"/>
      <c r="BD7" s="250"/>
      <c r="BE7" s="251"/>
      <c r="BF7" s="251"/>
      <c r="BG7" s="251"/>
      <c r="BH7" s="251"/>
      <c r="BI7" s="251"/>
      <c r="BJ7" s="251"/>
      <c r="BK7" s="251"/>
      <c r="BL7" s="251"/>
      <c r="BM7" s="251"/>
      <c r="BN7" s="251"/>
      <c r="BO7" s="251"/>
      <c r="BP7" s="251"/>
      <c r="BQ7" s="257">
        <v>1</v>
      </c>
      <c r="BR7" s="258"/>
      <c r="BS7" s="824"/>
      <c r="BT7" s="825"/>
      <c r="BU7" s="825"/>
      <c r="BV7" s="825"/>
      <c r="BW7" s="825"/>
      <c r="BX7" s="825"/>
      <c r="BY7" s="825"/>
      <c r="BZ7" s="825"/>
      <c r="CA7" s="825"/>
      <c r="CB7" s="825"/>
      <c r="CC7" s="825"/>
      <c r="CD7" s="825"/>
      <c r="CE7" s="825"/>
      <c r="CF7" s="825"/>
      <c r="CG7" s="826"/>
      <c r="CH7" s="817"/>
      <c r="CI7" s="818"/>
      <c r="CJ7" s="818"/>
      <c r="CK7" s="818"/>
      <c r="CL7" s="819"/>
      <c r="CM7" s="817"/>
      <c r="CN7" s="818"/>
      <c r="CO7" s="818"/>
      <c r="CP7" s="818"/>
      <c r="CQ7" s="819"/>
      <c r="CR7" s="817"/>
      <c r="CS7" s="818"/>
      <c r="CT7" s="818"/>
      <c r="CU7" s="818"/>
      <c r="CV7" s="819"/>
      <c r="CW7" s="817"/>
      <c r="CX7" s="818"/>
      <c r="CY7" s="818"/>
      <c r="CZ7" s="818"/>
      <c r="DA7" s="819"/>
      <c r="DB7" s="817"/>
      <c r="DC7" s="818"/>
      <c r="DD7" s="818"/>
      <c r="DE7" s="818"/>
      <c r="DF7" s="819"/>
      <c r="DG7" s="817"/>
      <c r="DH7" s="818"/>
      <c r="DI7" s="818"/>
      <c r="DJ7" s="818"/>
      <c r="DK7" s="819"/>
      <c r="DL7" s="817"/>
      <c r="DM7" s="818"/>
      <c r="DN7" s="818"/>
      <c r="DO7" s="818"/>
      <c r="DP7" s="819"/>
      <c r="DQ7" s="817"/>
      <c r="DR7" s="818"/>
      <c r="DS7" s="818"/>
      <c r="DT7" s="818"/>
      <c r="DU7" s="819"/>
      <c r="DV7" s="798"/>
      <c r="DW7" s="799"/>
      <c r="DX7" s="799"/>
      <c r="DY7" s="799"/>
      <c r="DZ7" s="800"/>
      <c r="EA7" s="252"/>
    </row>
    <row r="8" spans="1:131" s="253" customFormat="1" ht="26.25" customHeight="1" x14ac:dyDescent="0.15">
      <c r="A8" s="259">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0"/>
      <c r="BA8" s="250"/>
      <c r="BB8" s="250"/>
      <c r="BC8" s="250"/>
      <c r="BD8" s="250"/>
      <c r="BE8" s="251"/>
      <c r="BF8" s="251"/>
      <c r="BG8" s="251"/>
      <c r="BH8" s="251"/>
      <c r="BI8" s="251"/>
      <c r="BJ8" s="251"/>
      <c r="BK8" s="251"/>
      <c r="BL8" s="251"/>
      <c r="BM8" s="251"/>
      <c r="BN8" s="251"/>
      <c r="BO8" s="251"/>
      <c r="BP8" s="251"/>
      <c r="BQ8" s="260">
        <v>2</v>
      </c>
      <c r="BR8" s="261"/>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2"/>
    </row>
    <row r="9" spans="1:131" s="253" customFormat="1" ht="26.25" customHeight="1" x14ac:dyDescent="0.15">
      <c r="A9" s="259">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0"/>
      <c r="BA9" s="250"/>
      <c r="BB9" s="250"/>
      <c r="BC9" s="250"/>
      <c r="BD9" s="250"/>
      <c r="BE9" s="251"/>
      <c r="BF9" s="251"/>
      <c r="BG9" s="251"/>
      <c r="BH9" s="251"/>
      <c r="BI9" s="251"/>
      <c r="BJ9" s="251"/>
      <c r="BK9" s="251"/>
      <c r="BL9" s="251"/>
      <c r="BM9" s="251"/>
      <c r="BN9" s="251"/>
      <c r="BO9" s="251"/>
      <c r="BP9" s="251"/>
      <c r="BQ9" s="260">
        <v>3</v>
      </c>
      <c r="BR9" s="261"/>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2"/>
    </row>
    <row r="10" spans="1:131" s="253" customFormat="1" ht="26.25" customHeight="1" x14ac:dyDescent="0.15">
      <c r="A10" s="259">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0"/>
      <c r="BA10" s="250"/>
      <c r="BB10" s="250"/>
      <c r="BC10" s="250"/>
      <c r="BD10" s="250"/>
      <c r="BE10" s="251"/>
      <c r="BF10" s="251"/>
      <c r="BG10" s="251"/>
      <c r="BH10" s="251"/>
      <c r="BI10" s="251"/>
      <c r="BJ10" s="251"/>
      <c r="BK10" s="251"/>
      <c r="BL10" s="251"/>
      <c r="BM10" s="251"/>
      <c r="BN10" s="251"/>
      <c r="BO10" s="251"/>
      <c r="BP10" s="251"/>
      <c r="BQ10" s="260">
        <v>4</v>
      </c>
      <c r="BR10" s="261"/>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2"/>
    </row>
    <row r="11" spans="1:131" s="253" customFormat="1" ht="26.25" customHeight="1" x14ac:dyDescent="0.15">
      <c r="A11" s="259">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0"/>
      <c r="BA11" s="250"/>
      <c r="BB11" s="250"/>
      <c r="BC11" s="250"/>
      <c r="BD11" s="250"/>
      <c r="BE11" s="251"/>
      <c r="BF11" s="251"/>
      <c r="BG11" s="251"/>
      <c r="BH11" s="251"/>
      <c r="BI11" s="251"/>
      <c r="BJ11" s="251"/>
      <c r="BK11" s="251"/>
      <c r="BL11" s="251"/>
      <c r="BM11" s="251"/>
      <c r="BN11" s="251"/>
      <c r="BO11" s="251"/>
      <c r="BP11" s="251"/>
      <c r="BQ11" s="260">
        <v>5</v>
      </c>
      <c r="BR11" s="261"/>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2"/>
    </row>
    <row r="12" spans="1:131" s="253" customFormat="1" ht="26.25" customHeight="1" x14ac:dyDescent="0.15">
      <c r="A12" s="259">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0"/>
      <c r="BA12" s="250"/>
      <c r="BB12" s="250"/>
      <c r="BC12" s="250"/>
      <c r="BD12" s="250"/>
      <c r="BE12" s="251"/>
      <c r="BF12" s="251"/>
      <c r="BG12" s="251"/>
      <c r="BH12" s="251"/>
      <c r="BI12" s="251"/>
      <c r="BJ12" s="251"/>
      <c r="BK12" s="251"/>
      <c r="BL12" s="251"/>
      <c r="BM12" s="251"/>
      <c r="BN12" s="251"/>
      <c r="BO12" s="251"/>
      <c r="BP12" s="251"/>
      <c r="BQ12" s="260">
        <v>6</v>
      </c>
      <c r="BR12" s="261"/>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2"/>
    </row>
    <row r="13" spans="1:131" s="253" customFormat="1" ht="26.25" customHeight="1" x14ac:dyDescent="0.15">
      <c r="A13" s="259">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0"/>
      <c r="BA13" s="250"/>
      <c r="BB13" s="250"/>
      <c r="BC13" s="250"/>
      <c r="BD13" s="250"/>
      <c r="BE13" s="251"/>
      <c r="BF13" s="251"/>
      <c r="BG13" s="251"/>
      <c r="BH13" s="251"/>
      <c r="BI13" s="251"/>
      <c r="BJ13" s="251"/>
      <c r="BK13" s="251"/>
      <c r="BL13" s="251"/>
      <c r="BM13" s="251"/>
      <c r="BN13" s="251"/>
      <c r="BO13" s="251"/>
      <c r="BP13" s="251"/>
      <c r="BQ13" s="260">
        <v>7</v>
      </c>
      <c r="BR13" s="261"/>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2"/>
    </row>
    <row r="14" spans="1:131" s="253" customFormat="1" ht="26.25" customHeight="1" x14ac:dyDescent="0.15">
      <c r="A14" s="259">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0"/>
      <c r="BA14" s="250"/>
      <c r="BB14" s="250"/>
      <c r="BC14" s="250"/>
      <c r="BD14" s="250"/>
      <c r="BE14" s="251"/>
      <c r="BF14" s="251"/>
      <c r="BG14" s="251"/>
      <c r="BH14" s="251"/>
      <c r="BI14" s="251"/>
      <c r="BJ14" s="251"/>
      <c r="BK14" s="251"/>
      <c r="BL14" s="251"/>
      <c r="BM14" s="251"/>
      <c r="BN14" s="251"/>
      <c r="BO14" s="251"/>
      <c r="BP14" s="251"/>
      <c r="BQ14" s="260">
        <v>8</v>
      </c>
      <c r="BR14" s="261"/>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2"/>
    </row>
    <row r="15" spans="1:131" s="253" customFormat="1" ht="26.25" customHeight="1" x14ac:dyDescent="0.15">
      <c r="A15" s="259">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0"/>
      <c r="BA15" s="250"/>
      <c r="BB15" s="250"/>
      <c r="BC15" s="250"/>
      <c r="BD15" s="250"/>
      <c r="BE15" s="251"/>
      <c r="BF15" s="251"/>
      <c r="BG15" s="251"/>
      <c r="BH15" s="251"/>
      <c r="BI15" s="251"/>
      <c r="BJ15" s="251"/>
      <c r="BK15" s="251"/>
      <c r="BL15" s="251"/>
      <c r="BM15" s="251"/>
      <c r="BN15" s="251"/>
      <c r="BO15" s="251"/>
      <c r="BP15" s="251"/>
      <c r="BQ15" s="260">
        <v>9</v>
      </c>
      <c r="BR15" s="261"/>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2"/>
    </row>
    <row r="16" spans="1:131" s="253" customFormat="1" ht="26.25" customHeight="1" x14ac:dyDescent="0.15">
      <c r="A16" s="259">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0"/>
      <c r="BA16" s="250"/>
      <c r="BB16" s="250"/>
      <c r="BC16" s="250"/>
      <c r="BD16" s="250"/>
      <c r="BE16" s="251"/>
      <c r="BF16" s="251"/>
      <c r="BG16" s="251"/>
      <c r="BH16" s="251"/>
      <c r="BI16" s="251"/>
      <c r="BJ16" s="251"/>
      <c r="BK16" s="251"/>
      <c r="BL16" s="251"/>
      <c r="BM16" s="251"/>
      <c r="BN16" s="251"/>
      <c r="BO16" s="251"/>
      <c r="BP16" s="251"/>
      <c r="BQ16" s="260">
        <v>10</v>
      </c>
      <c r="BR16" s="261"/>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2"/>
    </row>
    <row r="17" spans="1:131" s="253" customFormat="1" ht="26.25" customHeight="1" x14ac:dyDescent="0.15">
      <c r="A17" s="259">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0"/>
      <c r="BA17" s="250"/>
      <c r="BB17" s="250"/>
      <c r="BC17" s="250"/>
      <c r="BD17" s="250"/>
      <c r="BE17" s="251"/>
      <c r="BF17" s="251"/>
      <c r="BG17" s="251"/>
      <c r="BH17" s="251"/>
      <c r="BI17" s="251"/>
      <c r="BJ17" s="251"/>
      <c r="BK17" s="251"/>
      <c r="BL17" s="251"/>
      <c r="BM17" s="251"/>
      <c r="BN17" s="251"/>
      <c r="BO17" s="251"/>
      <c r="BP17" s="251"/>
      <c r="BQ17" s="260">
        <v>11</v>
      </c>
      <c r="BR17" s="261"/>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2"/>
    </row>
    <row r="18" spans="1:131" s="253" customFormat="1" ht="26.25" customHeight="1" x14ac:dyDescent="0.15">
      <c r="A18" s="259">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0"/>
      <c r="BA18" s="250"/>
      <c r="BB18" s="250"/>
      <c r="BC18" s="250"/>
      <c r="BD18" s="250"/>
      <c r="BE18" s="251"/>
      <c r="BF18" s="251"/>
      <c r="BG18" s="251"/>
      <c r="BH18" s="251"/>
      <c r="BI18" s="251"/>
      <c r="BJ18" s="251"/>
      <c r="BK18" s="251"/>
      <c r="BL18" s="251"/>
      <c r="BM18" s="251"/>
      <c r="BN18" s="251"/>
      <c r="BO18" s="251"/>
      <c r="BP18" s="251"/>
      <c r="BQ18" s="260">
        <v>12</v>
      </c>
      <c r="BR18" s="261"/>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2"/>
    </row>
    <row r="19" spans="1:131" s="253" customFormat="1" ht="26.25" customHeight="1" x14ac:dyDescent="0.15">
      <c r="A19" s="259">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0"/>
      <c r="BA19" s="250"/>
      <c r="BB19" s="250"/>
      <c r="BC19" s="250"/>
      <c r="BD19" s="250"/>
      <c r="BE19" s="251"/>
      <c r="BF19" s="251"/>
      <c r="BG19" s="251"/>
      <c r="BH19" s="251"/>
      <c r="BI19" s="251"/>
      <c r="BJ19" s="251"/>
      <c r="BK19" s="251"/>
      <c r="BL19" s="251"/>
      <c r="BM19" s="251"/>
      <c r="BN19" s="251"/>
      <c r="BO19" s="251"/>
      <c r="BP19" s="251"/>
      <c r="BQ19" s="260">
        <v>13</v>
      </c>
      <c r="BR19" s="261"/>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2"/>
    </row>
    <row r="20" spans="1:131" s="253" customFormat="1" ht="26.25" customHeight="1" x14ac:dyDescent="0.15">
      <c r="A20" s="259">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0"/>
      <c r="BA20" s="250"/>
      <c r="BB20" s="250"/>
      <c r="BC20" s="250"/>
      <c r="BD20" s="250"/>
      <c r="BE20" s="251"/>
      <c r="BF20" s="251"/>
      <c r="BG20" s="251"/>
      <c r="BH20" s="251"/>
      <c r="BI20" s="251"/>
      <c r="BJ20" s="251"/>
      <c r="BK20" s="251"/>
      <c r="BL20" s="251"/>
      <c r="BM20" s="251"/>
      <c r="BN20" s="251"/>
      <c r="BO20" s="251"/>
      <c r="BP20" s="251"/>
      <c r="BQ20" s="260">
        <v>14</v>
      </c>
      <c r="BR20" s="261"/>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2"/>
    </row>
    <row r="21" spans="1:131" s="253" customFormat="1" ht="26.25" customHeight="1" thickBot="1" x14ac:dyDescent="0.2">
      <c r="A21" s="259">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0"/>
      <c r="BA21" s="250"/>
      <c r="BB21" s="250"/>
      <c r="BC21" s="250"/>
      <c r="BD21" s="250"/>
      <c r="BE21" s="251"/>
      <c r="BF21" s="251"/>
      <c r="BG21" s="251"/>
      <c r="BH21" s="251"/>
      <c r="BI21" s="251"/>
      <c r="BJ21" s="251"/>
      <c r="BK21" s="251"/>
      <c r="BL21" s="251"/>
      <c r="BM21" s="251"/>
      <c r="BN21" s="251"/>
      <c r="BO21" s="251"/>
      <c r="BP21" s="251"/>
      <c r="BQ21" s="260">
        <v>15</v>
      </c>
      <c r="BR21" s="261"/>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2"/>
    </row>
    <row r="22" spans="1:131" s="253" customFormat="1" ht="26.25" customHeight="1" x14ac:dyDescent="0.15">
      <c r="A22" s="259">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387</v>
      </c>
      <c r="BA22" s="852"/>
      <c r="BB22" s="852"/>
      <c r="BC22" s="852"/>
      <c r="BD22" s="853"/>
      <c r="BE22" s="251"/>
      <c r="BF22" s="251"/>
      <c r="BG22" s="251"/>
      <c r="BH22" s="251"/>
      <c r="BI22" s="251"/>
      <c r="BJ22" s="251"/>
      <c r="BK22" s="251"/>
      <c r="BL22" s="251"/>
      <c r="BM22" s="251"/>
      <c r="BN22" s="251"/>
      <c r="BO22" s="251"/>
      <c r="BP22" s="251"/>
      <c r="BQ22" s="260">
        <v>16</v>
      </c>
      <c r="BR22" s="261"/>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2"/>
    </row>
    <row r="23" spans="1:131" s="253" customFormat="1" ht="26.25" customHeight="1" thickBot="1" x14ac:dyDescent="0.2">
      <c r="A23" s="262" t="s">
        <v>388</v>
      </c>
      <c r="B23" s="836" t="s">
        <v>389</v>
      </c>
      <c r="C23" s="837"/>
      <c r="D23" s="837"/>
      <c r="E23" s="837"/>
      <c r="F23" s="837"/>
      <c r="G23" s="837"/>
      <c r="H23" s="837"/>
      <c r="I23" s="837"/>
      <c r="J23" s="837"/>
      <c r="K23" s="837"/>
      <c r="L23" s="837"/>
      <c r="M23" s="837"/>
      <c r="N23" s="837"/>
      <c r="O23" s="837"/>
      <c r="P23" s="838"/>
      <c r="Q23" s="839">
        <v>43126</v>
      </c>
      <c r="R23" s="840"/>
      <c r="S23" s="840"/>
      <c r="T23" s="840"/>
      <c r="U23" s="840"/>
      <c r="V23" s="840">
        <v>3886</v>
      </c>
      <c r="W23" s="840"/>
      <c r="X23" s="840"/>
      <c r="Y23" s="840"/>
      <c r="Z23" s="840"/>
      <c r="AA23" s="840">
        <v>430</v>
      </c>
      <c r="AB23" s="840"/>
      <c r="AC23" s="840"/>
      <c r="AD23" s="840"/>
      <c r="AE23" s="841"/>
      <c r="AF23" s="842">
        <v>228</v>
      </c>
      <c r="AG23" s="840"/>
      <c r="AH23" s="840"/>
      <c r="AI23" s="840"/>
      <c r="AJ23" s="843"/>
      <c r="AK23" s="844"/>
      <c r="AL23" s="845"/>
      <c r="AM23" s="845"/>
      <c r="AN23" s="845"/>
      <c r="AO23" s="845"/>
      <c r="AP23" s="840">
        <v>389</v>
      </c>
      <c r="AQ23" s="840"/>
      <c r="AR23" s="840"/>
      <c r="AS23" s="840"/>
      <c r="AT23" s="840"/>
      <c r="AU23" s="846"/>
      <c r="AV23" s="846"/>
      <c r="AW23" s="846"/>
      <c r="AX23" s="846"/>
      <c r="AY23" s="847"/>
      <c r="AZ23" s="855" t="s">
        <v>390</v>
      </c>
      <c r="BA23" s="856"/>
      <c r="BB23" s="856"/>
      <c r="BC23" s="856"/>
      <c r="BD23" s="857"/>
      <c r="BE23" s="251"/>
      <c r="BF23" s="251"/>
      <c r="BG23" s="251"/>
      <c r="BH23" s="251"/>
      <c r="BI23" s="251"/>
      <c r="BJ23" s="251"/>
      <c r="BK23" s="251"/>
      <c r="BL23" s="251"/>
      <c r="BM23" s="251"/>
      <c r="BN23" s="251"/>
      <c r="BO23" s="251"/>
      <c r="BP23" s="251"/>
      <c r="BQ23" s="260">
        <v>17</v>
      </c>
      <c r="BR23" s="261"/>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2"/>
    </row>
    <row r="24" spans="1:131" s="253" customFormat="1" ht="26.25" customHeight="1" x14ac:dyDescent="0.15">
      <c r="A24" s="854" t="s">
        <v>391</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0"/>
      <c r="BA24" s="250"/>
      <c r="BB24" s="250"/>
      <c r="BC24" s="250"/>
      <c r="BD24" s="250"/>
      <c r="BE24" s="251"/>
      <c r="BF24" s="251"/>
      <c r="BG24" s="251"/>
      <c r="BH24" s="251"/>
      <c r="BI24" s="251"/>
      <c r="BJ24" s="251"/>
      <c r="BK24" s="251"/>
      <c r="BL24" s="251"/>
      <c r="BM24" s="251"/>
      <c r="BN24" s="251"/>
      <c r="BO24" s="251"/>
      <c r="BP24" s="251"/>
      <c r="BQ24" s="260">
        <v>18</v>
      </c>
      <c r="BR24" s="261"/>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2"/>
    </row>
    <row r="25" spans="1:131" s="245" customFormat="1" ht="26.25" customHeight="1" thickBot="1" x14ac:dyDescent="0.2">
      <c r="A25" s="795" t="s">
        <v>392</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0"/>
      <c r="BK25" s="250"/>
      <c r="BL25" s="250"/>
      <c r="BM25" s="250"/>
      <c r="BN25" s="250"/>
      <c r="BO25" s="263"/>
      <c r="BP25" s="263"/>
      <c r="BQ25" s="260">
        <v>19</v>
      </c>
      <c r="BR25" s="261"/>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4"/>
    </row>
    <row r="26" spans="1:131" s="245" customFormat="1" ht="26.25" customHeight="1" x14ac:dyDescent="0.15">
      <c r="A26" s="786" t="s">
        <v>369</v>
      </c>
      <c r="B26" s="787"/>
      <c r="C26" s="787"/>
      <c r="D26" s="787"/>
      <c r="E26" s="787"/>
      <c r="F26" s="787"/>
      <c r="G26" s="787"/>
      <c r="H26" s="787"/>
      <c r="I26" s="787"/>
      <c r="J26" s="787"/>
      <c r="K26" s="787"/>
      <c r="L26" s="787"/>
      <c r="M26" s="787"/>
      <c r="N26" s="787"/>
      <c r="O26" s="787"/>
      <c r="P26" s="788"/>
      <c r="Q26" s="763" t="s">
        <v>393</v>
      </c>
      <c r="R26" s="764"/>
      <c r="S26" s="764"/>
      <c r="T26" s="764"/>
      <c r="U26" s="765"/>
      <c r="V26" s="763" t="s">
        <v>394</v>
      </c>
      <c r="W26" s="764"/>
      <c r="X26" s="764"/>
      <c r="Y26" s="764"/>
      <c r="Z26" s="765"/>
      <c r="AA26" s="763" t="s">
        <v>395</v>
      </c>
      <c r="AB26" s="764"/>
      <c r="AC26" s="764"/>
      <c r="AD26" s="764"/>
      <c r="AE26" s="764"/>
      <c r="AF26" s="858" t="s">
        <v>396</v>
      </c>
      <c r="AG26" s="859"/>
      <c r="AH26" s="859"/>
      <c r="AI26" s="859"/>
      <c r="AJ26" s="860"/>
      <c r="AK26" s="764" t="s">
        <v>397</v>
      </c>
      <c r="AL26" s="764"/>
      <c r="AM26" s="764"/>
      <c r="AN26" s="764"/>
      <c r="AO26" s="765"/>
      <c r="AP26" s="763" t="s">
        <v>398</v>
      </c>
      <c r="AQ26" s="764"/>
      <c r="AR26" s="764"/>
      <c r="AS26" s="764"/>
      <c r="AT26" s="765"/>
      <c r="AU26" s="763" t="s">
        <v>399</v>
      </c>
      <c r="AV26" s="764"/>
      <c r="AW26" s="764"/>
      <c r="AX26" s="764"/>
      <c r="AY26" s="765"/>
      <c r="AZ26" s="763" t="s">
        <v>400</v>
      </c>
      <c r="BA26" s="764"/>
      <c r="BB26" s="764"/>
      <c r="BC26" s="764"/>
      <c r="BD26" s="765"/>
      <c r="BE26" s="763" t="s">
        <v>376</v>
      </c>
      <c r="BF26" s="764"/>
      <c r="BG26" s="764"/>
      <c r="BH26" s="764"/>
      <c r="BI26" s="775"/>
      <c r="BJ26" s="250"/>
      <c r="BK26" s="250"/>
      <c r="BL26" s="250"/>
      <c r="BM26" s="250"/>
      <c r="BN26" s="250"/>
      <c r="BO26" s="263"/>
      <c r="BP26" s="263"/>
      <c r="BQ26" s="260">
        <v>20</v>
      </c>
      <c r="BR26" s="261"/>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4"/>
    </row>
    <row r="27" spans="1:131" s="245"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0"/>
      <c r="BK27" s="250"/>
      <c r="BL27" s="250"/>
      <c r="BM27" s="250"/>
      <c r="BN27" s="250"/>
      <c r="BO27" s="263"/>
      <c r="BP27" s="263"/>
      <c r="BQ27" s="260">
        <v>21</v>
      </c>
      <c r="BR27" s="261"/>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4"/>
    </row>
    <row r="28" spans="1:131" s="245" customFormat="1" ht="26.25" customHeight="1" thickTop="1" x14ac:dyDescent="0.15">
      <c r="A28" s="264">
        <v>1</v>
      </c>
      <c r="B28" s="777" t="s">
        <v>401</v>
      </c>
      <c r="C28" s="778"/>
      <c r="D28" s="778"/>
      <c r="E28" s="778"/>
      <c r="F28" s="778"/>
      <c r="G28" s="778"/>
      <c r="H28" s="778"/>
      <c r="I28" s="778"/>
      <c r="J28" s="778"/>
      <c r="K28" s="778"/>
      <c r="L28" s="778"/>
      <c r="M28" s="778"/>
      <c r="N28" s="778"/>
      <c r="O28" s="778"/>
      <c r="P28" s="779"/>
      <c r="Q28" s="868">
        <v>266</v>
      </c>
      <c r="R28" s="869"/>
      <c r="S28" s="869"/>
      <c r="T28" s="869"/>
      <c r="U28" s="869"/>
      <c r="V28" s="869">
        <v>244</v>
      </c>
      <c r="W28" s="869"/>
      <c r="X28" s="869"/>
      <c r="Y28" s="869"/>
      <c r="Z28" s="869"/>
      <c r="AA28" s="869">
        <v>23</v>
      </c>
      <c r="AB28" s="869"/>
      <c r="AC28" s="869"/>
      <c r="AD28" s="869"/>
      <c r="AE28" s="870"/>
      <c r="AF28" s="871">
        <v>22</v>
      </c>
      <c r="AG28" s="869"/>
      <c r="AH28" s="869"/>
      <c r="AI28" s="869"/>
      <c r="AJ28" s="872"/>
      <c r="AK28" s="873">
        <v>33</v>
      </c>
      <c r="AL28" s="864"/>
      <c r="AM28" s="864"/>
      <c r="AN28" s="864"/>
      <c r="AO28" s="864"/>
      <c r="AP28" s="864" t="s">
        <v>581</v>
      </c>
      <c r="AQ28" s="864"/>
      <c r="AR28" s="864"/>
      <c r="AS28" s="864"/>
      <c r="AT28" s="864"/>
      <c r="AU28" s="864">
        <v>23</v>
      </c>
      <c r="AV28" s="864"/>
      <c r="AW28" s="864"/>
      <c r="AX28" s="864"/>
      <c r="AY28" s="864"/>
      <c r="AZ28" s="865"/>
      <c r="BA28" s="865"/>
      <c r="BB28" s="865"/>
      <c r="BC28" s="865"/>
      <c r="BD28" s="865"/>
      <c r="BE28" s="866"/>
      <c r="BF28" s="866"/>
      <c r="BG28" s="866"/>
      <c r="BH28" s="866"/>
      <c r="BI28" s="867"/>
      <c r="BJ28" s="250"/>
      <c r="BK28" s="250"/>
      <c r="BL28" s="250"/>
      <c r="BM28" s="250"/>
      <c r="BN28" s="250"/>
      <c r="BO28" s="263"/>
      <c r="BP28" s="263"/>
      <c r="BQ28" s="260">
        <v>22</v>
      </c>
      <c r="BR28" s="261"/>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4"/>
    </row>
    <row r="29" spans="1:131" s="245" customFormat="1" ht="26.25" customHeight="1" x14ac:dyDescent="0.15">
      <c r="A29" s="264">
        <v>2</v>
      </c>
      <c r="B29" s="801" t="s">
        <v>402</v>
      </c>
      <c r="C29" s="802"/>
      <c r="D29" s="802"/>
      <c r="E29" s="802"/>
      <c r="F29" s="802"/>
      <c r="G29" s="802"/>
      <c r="H29" s="802"/>
      <c r="I29" s="802"/>
      <c r="J29" s="802"/>
      <c r="K29" s="802"/>
      <c r="L29" s="802"/>
      <c r="M29" s="802"/>
      <c r="N29" s="802"/>
      <c r="O29" s="802"/>
      <c r="P29" s="803"/>
      <c r="Q29" s="804">
        <v>187</v>
      </c>
      <c r="R29" s="805"/>
      <c r="S29" s="805"/>
      <c r="T29" s="805"/>
      <c r="U29" s="805"/>
      <c r="V29" s="805">
        <v>149</v>
      </c>
      <c r="W29" s="805"/>
      <c r="X29" s="805"/>
      <c r="Y29" s="805"/>
      <c r="Z29" s="805"/>
      <c r="AA29" s="805">
        <v>39</v>
      </c>
      <c r="AB29" s="805"/>
      <c r="AC29" s="805"/>
      <c r="AD29" s="805"/>
      <c r="AE29" s="806"/>
      <c r="AF29" s="807">
        <v>38</v>
      </c>
      <c r="AG29" s="808"/>
      <c r="AH29" s="808"/>
      <c r="AI29" s="808"/>
      <c r="AJ29" s="809"/>
      <c r="AK29" s="876">
        <v>54</v>
      </c>
      <c r="AL29" s="877"/>
      <c r="AM29" s="877"/>
      <c r="AN29" s="877"/>
      <c r="AO29" s="877"/>
      <c r="AP29" s="877" t="s">
        <v>581</v>
      </c>
      <c r="AQ29" s="877"/>
      <c r="AR29" s="877"/>
      <c r="AS29" s="877"/>
      <c r="AT29" s="877"/>
      <c r="AU29" s="877">
        <v>46</v>
      </c>
      <c r="AV29" s="877"/>
      <c r="AW29" s="877"/>
      <c r="AX29" s="877"/>
      <c r="AY29" s="877"/>
      <c r="AZ29" s="878"/>
      <c r="BA29" s="878"/>
      <c r="BB29" s="878"/>
      <c r="BC29" s="878"/>
      <c r="BD29" s="878"/>
      <c r="BE29" s="874"/>
      <c r="BF29" s="874"/>
      <c r="BG29" s="874"/>
      <c r="BH29" s="874"/>
      <c r="BI29" s="875"/>
      <c r="BJ29" s="250"/>
      <c r="BK29" s="250"/>
      <c r="BL29" s="250"/>
      <c r="BM29" s="250"/>
      <c r="BN29" s="250"/>
      <c r="BO29" s="263"/>
      <c r="BP29" s="263"/>
      <c r="BQ29" s="260">
        <v>23</v>
      </c>
      <c r="BR29" s="261"/>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4"/>
    </row>
    <row r="30" spans="1:131" s="245" customFormat="1" ht="26.25" customHeight="1" x14ac:dyDescent="0.15">
      <c r="A30" s="264">
        <v>3</v>
      </c>
      <c r="B30" s="801" t="s">
        <v>403</v>
      </c>
      <c r="C30" s="802"/>
      <c r="D30" s="802"/>
      <c r="E30" s="802"/>
      <c r="F30" s="802"/>
      <c r="G30" s="802"/>
      <c r="H30" s="802"/>
      <c r="I30" s="802"/>
      <c r="J30" s="802"/>
      <c r="K30" s="802"/>
      <c r="L30" s="802"/>
      <c r="M30" s="802"/>
      <c r="N30" s="802"/>
      <c r="O30" s="802"/>
      <c r="P30" s="803"/>
      <c r="Q30" s="804">
        <v>15</v>
      </c>
      <c r="R30" s="805"/>
      <c r="S30" s="805"/>
      <c r="T30" s="805"/>
      <c r="U30" s="805"/>
      <c r="V30" s="805">
        <v>12</v>
      </c>
      <c r="W30" s="805"/>
      <c r="X30" s="805"/>
      <c r="Y30" s="805"/>
      <c r="Z30" s="805"/>
      <c r="AA30" s="805">
        <v>3</v>
      </c>
      <c r="AB30" s="805"/>
      <c r="AC30" s="805"/>
      <c r="AD30" s="805"/>
      <c r="AE30" s="806"/>
      <c r="AF30" s="807">
        <v>3</v>
      </c>
      <c r="AG30" s="808"/>
      <c r="AH30" s="808"/>
      <c r="AI30" s="808"/>
      <c r="AJ30" s="809"/>
      <c r="AK30" s="876">
        <v>4</v>
      </c>
      <c r="AL30" s="877"/>
      <c r="AM30" s="877"/>
      <c r="AN30" s="877"/>
      <c r="AO30" s="877"/>
      <c r="AP30" s="877" t="s">
        <v>581</v>
      </c>
      <c r="AQ30" s="877"/>
      <c r="AR30" s="877"/>
      <c r="AS30" s="877"/>
      <c r="AT30" s="877"/>
      <c r="AU30" s="877">
        <v>4</v>
      </c>
      <c r="AV30" s="877"/>
      <c r="AW30" s="877"/>
      <c r="AX30" s="877"/>
      <c r="AY30" s="877"/>
      <c r="AZ30" s="878"/>
      <c r="BA30" s="878"/>
      <c r="BB30" s="878"/>
      <c r="BC30" s="878"/>
      <c r="BD30" s="878"/>
      <c r="BE30" s="874"/>
      <c r="BF30" s="874"/>
      <c r="BG30" s="874"/>
      <c r="BH30" s="874"/>
      <c r="BI30" s="875"/>
      <c r="BJ30" s="250"/>
      <c r="BK30" s="250"/>
      <c r="BL30" s="250"/>
      <c r="BM30" s="250"/>
      <c r="BN30" s="250"/>
      <c r="BO30" s="263"/>
      <c r="BP30" s="263"/>
      <c r="BQ30" s="260">
        <v>24</v>
      </c>
      <c r="BR30" s="261"/>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4"/>
    </row>
    <row r="31" spans="1:131" s="245" customFormat="1" ht="26.25" customHeight="1" x14ac:dyDescent="0.15">
      <c r="A31" s="264">
        <v>4</v>
      </c>
      <c r="B31" s="801" t="s">
        <v>461</v>
      </c>
      <c r="C31" s="802"/>
      <c r="D31" s="802"/>
      <c r="E31" s="802"/>
      <c r="F31" s="802"/>
      <c r="G31" s="802"/>
      <c r="H31" s="802"/>
      <c r="I31" s="802"/>
      <c r="J31" s="802"/>
      <c r="K31" s="802"/>
      <c r="L31" s="802"/>
      <c r="M31" s="802"/>
      <c r="N31" s="802"/>
      <c r="O31" s="802"/>
      <c r="P31" s="803"/>
      <c r="Q31" s="804">
        <v>503</v>
      </c>
      <c r="R31" s="805"/>
      <c r="S31" s="805"/>
      <c r="T31" s="805"/>
      <c r="U31" s="805"/>
      <c r="V31" s="805">
        <v>471</v>
      </c>
      <c r="W31" s="805"/>
      <c r="X31" s="805"/>
      <c r="Y31" s="805"/>
      <c r="Z31" s="805"/>
      <c r="AA31" s="805">
        <v>33</v>
      </c>
      <c r="AB31" s="805"/>
      <c r="AC31" s="805"/>
      <c r="AD31" s="805"/>
      <c r="AE31" s="806"/>
      <c r="AF31" s="807">
        <v>33</v>
      </c>
      <c r="AG31" s="808"/>
      <c r="AH31" s="808"/>
      <c r="AI31" s="808"/>
      <c r="AJ31" s="809"/>
      <c r="AK31" s="876">
        <v>91</v>
      </c>
      <c r="AL31" s="877"/>
      <c r="AM31" s="877"/>
      <c r="AN31" s="877"/>
      <c r="AO31" s="877"/>
      <c r="AP31" s="877">
        <v>107</v>
      </c>
      <c r="AQ31" s="877"/>
      <c r="AR31" s="877"/>
      <c r="AS31" s="877"/>
      <c r="AT31" s="877"/>
      <c r="AU31" s="877">
        <v>91</v>
      </c>
      <c r="AV31" s="877"/>
      <c r="AW31" s="877"/>
      <c r="AX31" s="877"/>
      <c r="AY31" s="877"/>
      <c r="AZ31" s="878"/>
      <c r="BA31" s="878"/>
      <c r="BB31" s="878"/>
      <c r="BC31" s="878"/>
      <c r="BD31" s="878"/>
      <c r="BE31" s="874" t="s">
        <v>582</v>
      </c>
      <c r="BF31" s="874"/>
      <c r="BG31" s="874"/>
      <c r="BH31" s="874"/>
      <c r="BI31" s="875"/>
      <c r="BJ31" s="250"/>
      <c r="BK31" s="250"/>
      <c r="BL31" s="250"/>
      <c r="BM31" s="250"/>
      <c r="BN31" s="250"/>
      <c r="BO31" s="263"/>
      <c r="BP31" s="263"/>
      <c r="BQ31" s="260">
        <v>25</v>
      </c>
      <c r="BR31" s="261"/>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4"/>
    </row>
    <row r="32" spans="1:131" s="245" customFormat="1" ht="26.25" customHeight="1" x14ac:dyDescent="0.15">
      <c r="A32" s="264">
        <v>5</v>
      </c>
      <c r="B32" s="801" t="s">
        <v>468</v>
      </c>
      <c r="C32" s="802"/>
      <c r="D32" s="802"/>
      <c r="E32" s="802"/>
      <c r="F32" s="802"/>
      <c r="G32" s="802"/>
      <c r="H32" s="802"/>
      <c r="I32" s="802"/>
      <c r="J32" s="802"/>
      <c r="K32" s="802"/>
      <c r="L32" s="802"/>
      <c r="M32" s="802"/>
      <c r="N32" s="802"/>
      <c r="O32" s="802"/>
      <c r="P32" s="803"/>
      <c r="Q32" s="804">
        <v>18</v>
      </c>
      <c r="R32" s="805"/>
      <c r="S32" s="805"/>
      <c r="T32" s="805"/>
      <c r="U32" s="805"/>
      <c r="V32" s="805">
        <v>5</v>
      </c>
      <c r="W32" s="805"/>
      <c r="X32" s="805"/>
      <c r="Y32" s="805"/>
      <c r="Z32" s="805"/>
      <c r="AA32" s="805">
        <v>14</v>
      </c>
      <c r="AB32" s="805"/>
      <c r="AC32" s="805"/>
      <c r="AD32" s="805"/>
      <c r="AE32" s="806"/>
      <c r="AF32" s="807">
        <v>14</v>
      </c>
      <c r="AG32" s="808"/>
      <c r="AH32" s="808"/>
      <c r="AI32" s="808"/>
      <c r="AJ32" s="809"/>
      <c r="AK32" s="876">
        <v>7</v>
      </c>
      <c r="AL32" s="877"/>
      <c r="AM32" s="877"/>
      <c r="AN32" s="877"/>
      <c r="AO32" s="877"/>
      <c r="AP32" s="877" t="s">
        <v>581</v>
      </c>
      <c r="AQ32" s="877"/>
      <c r="AR32" s="877"/>
      <c r="AS32" s="877"/>
      <c r="AT32" s="877"/>
      <c r="AU32" s="877">
        <v>7</v>
      </c>
      <c r="AV32" s="877"/>
      <c r="AW32" s="877"/>
      <c r="AX32" s="877"/>
      <c r="AY32" s="877"/>
      <c r="AZ32" s="878"/>
      <c r="BA32" s="878"/>
      <c r="BB32" s="878"/>
      <c r="BC32" s="878"/>
      <c r="BD32" s="878"/>
      <c r="BE32" s="874" t="s">
        <v>582</v>
      </c>
      <c r="BF32" s="874"/>
      <c r="BG32" s="874"/>
      <c r="BH32" s="874"/>
      <c r="BI32" s="875"/>
      <c r="BJ32" s="250"/>
      <c r="BK32" s="250"/>
      <c r="BL32" s="250"/>
      <c r="BM32" s="250"/>
      <c r="BN32" s="250"/>
      <c r="BO32" s="263"/>
      <c r="BP32" s="263"/>
      <c r="BQ32" s="260">
        <v>26</v>
      </c>
      <c r="BR32" s="261"/>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4"/>
    </row>
    <row r="33" spans="1:131" s="245" customFormat="1" ht="26.25" customHeight="1" x14ac:dyDescent="0.15">
      <c r="A33" s="264">
        <v>6</v>
      </c>
      <c r="B33" s="801" t="s">
        <v>464</v>
      </c>
      <c r="C33" s="802"/>
      <c r="D33" s="802"/>
      <c r="E33" s="802"/>
      <c r="F33" s="802"/>
      <c r="G33" s="802"/>
      <c r="H33" s="802"/>
      <c r="I33" s="802"/>
      <c r="J33" s="802"/>
      <c r="K33" s="802"/>
      <c r="L33" s="802"/>
      <c r="M33" s="802"/>
      <c r="N33" s="802"/>
      <c r="O33" s="802"/>
      <c r="P33" s="803"/>
      <c r="Q33" s="804">
        <v>37</v>
      </c>
      <c r="R33" s="805"/>
      <c r="S33" s="805"/>
      <c r="T33" s="805"/>
      <c r="U33" s="805"/>
      <c r="V33" s="805">
        <v>25</v>
      </c>
      <c r="W33" s="805"/>
      <c r="X33" s="805"/>
      <c r="Y33" s="805"/>
      <c r="Z33" s="805"/>
      <c r="AA33" s="805">
        <v>13</v>
      </c>
      <c r="AB33" s="805"/>
      <c r="AC33" s="805"/>
      <c r="AD33" s="805"/>
      <c r="AE33" s="806"/>
      <c r="AF33" s="807">
        <v>13</v>
      </c>
      <c r="AG33" s="808"/>
      <c r="AH33" s="808"/>
      <c r="AI33" s="808"/>
      <c r="AJ33" s="809"/>
      <c r="AK33" s="876">
        <v>27</v>
      </c>
      <c r="AL33" s="877"/>
      <c r="AM33" s="877"/>
      <c r="AN33" s="877"/>
      <c r="AO33" s="877"/>
      <c r="AP33" s="877" t="s">
        <v>581</v>
      </c>
      <c r="AQ33" s="877"/>
      <c r="AR33" s="877"/>
      <c r="AS33" s="877"/>
      <c r="AT33" s="877"/>
      <c r="AU33" s="877">
        <v>27</v>
      </c>
      <c r="AV33" s="877"/>
      <c r="AW33" s="877"/>
      <c r="AX33" s="877"/>
      <c r="AY33" s="877"/>
      <c r="AZ33" s="878"/>
      <c r="BA33" s="878"/>
      <c r="BB33" s="878"/>
      <c r="BC33" s="878"/>
      <c r="BD33" s="878"/>
      <c r="BE33" s="874" t="s">
        <v>582</v>
      </c>
      <c r="BF33" s="874"/>
      <c r="BG33" s="874"/>
      <c r="BH33" s="874"/>
      <c r="BI33" s="875"/>
      <c r="BJ33" s="250"/>
      <c r="BK33" s="250"/>
      <c r="BL33" s="250"/>
      <c r="BM33" s="250"/>
      <c r="BN33" s="250"/>
      <c r="BO33" s="263"/>
      <c r="BP33" s="263"/>
      <c r="BQ33" s="260">
        <v>27</v>
      </c>
      <c r="BR33" s="261"/>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4"/>
    </row>
    <row r="34" spans="1:131" s="245" customFormat="1" ht="26.25" customHeight="1" x14ac:dyDescent="0.15">
      <c r="A34" s="264">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0"/>
      <c r="BK34" s="250"/>
      <c r="BL34" s="250"/>
      <c r="BM34" s="250"/>
      <c r="BN34" s="250"/>
      <c r="BO34" s="263"/>
      <c r="BP34" s="263"/>
      <c r="BQ34" s="260">
        <v>28</v>
      </c>
      <c r="BR34" s="261"/>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4"/>
    </row>
    <row r="35" spans="1:131" s="245" customFormat="1" ht="26.25" customHeight="1" x14ac:dyDescent="0.15">
      <c r="A35" s="264">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0"/>
      <c r="BK35" s="250"/>
      <c r="BL35" s="250"/>
      <c r="BM35" s="250"/>
      <c r="BN35" s="250"/>
      <c r="BO35" s="263"/>
      <c r="BP35" s="263"/>
      <c r="BQ35" s="260">
        <v>29</v>
      </c>
      <c r="BR35" s="261"/>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4"/>
    </row>
    <row r="36" spans="1:131" s="245" customFormat="1" ht="26.25" customHeight="1" x14ac:dyDescent="0.15">
      <c r="A36" s="264">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0"/>
      <c r="BK36" s="250"/>
      <c r="BL36" s="250"/>
      <c r="BM36" s="250"/>
      <c r="BN36" s="250"/>
      <c r="BO36" s="263"/>
      <c r="BP36" s="263"/>
      <c r="BQ36" s="260">
        <v>30</v>
      </c>
      <c r="BR36" s="261"/>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4"/>
    </row>
    <row r="37" spans="1:131" s="245" customFormat="1" ht="26.25" customHeight="1" x14ac:dyDescent="0.15">
      <c r="A37" s="264">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0"/>
      <c r="BK37" s="250"/>
      <c r="BL37" s="250"/>
      <c r="BM37" s="250"/>
      <c r="BN37" s="250"/>
      <c r="BO37" s="263"/>
      <c r="BP37" s="263"/>
      <c r="BQ37" s="260">
        <v>31</v>
      </c>
      <c r="BR37" s="261"/>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4"/>
    </row>
    <row r="38" spans="1:131" s="245" customFormat="1" ht="26.25" customHeight="1" x14ac:dyDescent="0.15">
      <c r="A38" s="264">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0"/>
      <c r="BK38" s="250"/>
      <c r="BL38" s="250"/>
      <c r="BM38" s="250"/>
      <c r="BN38" s="250"/>
      <c r="BO38" s="263"/>
      <c r="BP38" s="263"/>
      <c r="BQ38" s="260">
        <v>32</v>
      </c>
      <c r="BR38" s="261"/>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4"/>
    </row>
    <row r="39" spans="1:131" s="245" customFormat="1" ht="26.25" customHeight="1" x14ac:dyDescent="0.15">
      <c r="A39" s="264">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0"/>
      <c r="BK39" s="250"/>
      <c r="BL39" s="250"/>
      <c r="BM39" s="250"/>
      <c r="BN39" s="250"/>
      <c r="BO39" s="263"/>
      <c r="BP39" s="263"/>
      <c r="BQ39" s="260">
        <v>33</v>
      </c>
      <c r="BR39" s="261"/>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4"/>
    </row>
    <row r="40" spans="1:131" s="245" customFormat="1" ht="26.25" customHeight="1" x14ac:dyDescent="0.15">
      <c r="A40" s="259">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0"/>
      <c r="BK40" s="250"/>
      <c r="BL40" s="250"/>
      <c r="BM40" s="250"/>
      <c r="BN40" s="250"/>
      <c r="BO40" s="263"/>
      <c r="BP40" s="263"/>
      <c r="BQ40" s="260">
        <v>34</v>
      </c>
      <c r="BR40" s="261"/>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4"/>
    </row>
    <row r="41" spans="1:131" s="245" customFormat="1" ht="26.25" customHeight="1" x14ac:dyDescent="0.15">
      <c r="A41" s="259">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0"/>
      <c r="BK41" s="250"/>
      <c r="BL41" s="250"/>
      <c r="BM41" s="250"/>
      <c r="BN41" s="250"/>
      <c r="BO41" s="263"/>
      <c r="BP41" s="263"/>
      <c r="BQ41" s="260">
        <v>35</v>
      </c>
      <c r="BR41" s="261"/>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4"/>
    </row>
    <row r="42" spans="1:131" s="245" customFormat="1" ht="26.25" customHeight="1" x14ac:dyDescent="0.15">
      <c r="A42" s="259">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0"/>
      <c r="BK42" s="250"/>
      <c r="BL42" s="250"/>
      <c r="BM42" s="250"/>
      <c r="BN42" s="250"/>
      <c r="BO42" s="263"/>
      <c r="BP42" s="263"/>
      <c r="BQ42" s="260">
        <v>36</v>
      </c>
      <c r="BR42" s="261"/>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4"/>
    </row>
    <row r="43" spans="1:131" s="245" customFormat="1" ht="26.25" customHeight="1" x14ac:dyDescent="0.15">
      <c r="A43" s="259">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0"/>
      <c r="BK43" s="250"/>
      <c r="BL43" s="250"/>
      <c r="BM43" s="250"/>
      <c r="BN43" s="250"/>
      <c r="BO43" s="263"/>
      <c r="BP43" s="263"/>
      <c r="BQ43" s="260">
        <v>37</v>
      </c>
      <c r="BR43" s="261"/>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4"/>
    </row>
    <row r="44" spans="1:131" s="245" customFormat="1" ht="26.25" customHeight="1" x14ac:dyDescent="0.15">
      <c r="A44" s="259">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0"/>
      <c r="BK44" s="250"/>
      <c r="BL44" s="250"/>
      <c r="BM44" s="250"/>
      <c r="BN44" s="250"/>
      <c r="BO44" s="263"/>
      <c r="BP44" s="263"/>
      <c r="BQ44" s="260">
        <v>38</v>
      </c>
      <c r="BR44" s="261"/>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4"/>
    </row>
    <row r="45" spans="1:131" s="245" customFormat="1" ht="26.25" customHeight="1" x14ac:dyDescent="0.15">
      <c r="A45" s="259">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0"/>
      <c r="BK45" s="250"/>
      <c r="BL45" s="250"/>
      <c r="BM45" s="250"/>
      <c r="BN45" s="250"/>
      <c r="BO45" s="263"/>
      <c r="BP45" s="263"/>
      <c r="BQ45" s="260">
        <v>39</v>
      </c>
      <c r="BR45" s="261"/>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4"/>
    </row>
    <row r="46" spans="1:131" s="245" customFormat="1" ht="26.25" customHeight="1" x14ac:dyDescent="0.15">
      <c r="A46" s="259">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0"/>
      <c r="BK46" s="250"/>
      <c r="BL46" s="250"/>
      <c r="BM46" s="250"/>
      <c r="BN46" s="250"/>
      <c r="BO46" s="263"/>
      <c r="BP46" s="263"/>
      <c r="BQ46" s="260">
        <v>40</v>
      </c>
      <c r="BR46" s="261"/>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4"/>
    </row>
    <row r="47" spans="1:131" s="245" customFormat="1" ht="26.25" customHeight="1" x14ac:dyDescent="0.15">
      <c r="A47" s="259">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0"/>
      <c r="BK47" s="250"/>
      <c r="BL47" s="250"/>
      <c r="BM47" s="250"/>
      <c r="BN47" s="250"/>
      <c r="BO47" s="263"/>
      <c r="BP47" s="263"/>
      <c r="BQ47" s="260">
        <v>41</v>
      </c>
      <c r="BR47" s="261"/>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4"/>
    </row>
    <row r="48" spans="1:131" s="245" customFormat="1" ht="26.25" customHeight="1" x14ac:dyDescent="0.15">
      <c r="A48" s="259">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0"/>
      <c r="BK48" s="250"/>
      <c r="BL48" s="250"/>
      <c r="BM48" s="250"/>
      <c r="BN48" s="250"/>
      <c r="BO48" s="263"/>
      <c r="BP48" s="263"/>
      <c r="BQ48" s="260">
        <v>42</v>
      </c>
      <c r="BR48" s="261"/>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4"/>
    </row>
    <row r="49" spans="1:131" s="245" customFormat="1" ht="26.25" customHeight="1" x14ac:dyDescent="0.15">
      <c r="A49" s="259">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0"/>
      <c r="BK49" s="250"/>
      <c r="BL49" s="250"/>
      <c r="BM49" s="250"/>
      <c r="BN49" s="250"/>
      <c r="BO49" s="263"/>
      <c r="BP49" s="263"/>
      <c r="BQ49" s="260">
        <v>43</v>
      </c>
      <c r="BR49" s="261"/>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4"/>
    </row>
    <row r="50" spans="1:131" s="245" customFormat="1" ht="26.25" customHeight="1" x14ac:dyDescent="0.15">
      <c r="A50" s="259">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0"/>
      <c r="BK50" s="250"/>
      <c r="BL50" s="250"/>
      <c r="BM50" s="250"/>
      <c r="BN50" s="250"/>
      <c r="BO50" s="263"/>
      <c r="BP50" s="263"/>
      <c r="BQ50" s="260">
        <v>44</v>
      </c>
      <c r="BR50" s="261"/>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4"/>
    </row>
    <row r="51" spans="1:131" s="245" customFormat="1" ht="26.25" customHeight="1" x14ac:dyDescent="0.15">
      <c r="A51" s="259">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0"/>
      <c r="BK51" s="250"/>
      <c r="BL51" s="250"/>
      <c r="BM51" s="250"/>
      <c r="BN51" s="250"/>
      <c r="BO51" s="263"/>
      <c r="BP51" s="263"/>
      <c r="BQ51" s="260">
        <v>45</v>
      </c>
      <c r="BR51" s="261"/>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4"/>
    </row>
    <row r="52" spans="1:131" s="245" customFormat="1" ht="26.25" customHeight="1" x14ac:dyDescent="0.15">
      <c r="A52" s="259">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0"/>
      <c r="BK52" s="250"/>
      <c r="BL52" s="250"/>
      <c r="BM52" s="250"/>
      <c r="BN52" s="250"/>
      <c r="BO52" s="263"/>
      <c r="BP52" s="263"/>
      <c r="BQ52" s="260">
        <v>46</v>
      </c>
      <c r="BR52" s="261"/>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4"/>
    </row>
    <row r="53" spans="1:131" s="245" customFormat="1" ht="26.25" customHeight="1" x14ac:dyDescent="0.15">
      <c r="A53" s="259">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0"/>
      <c r="BK53" s="250"/>
      <c r="BL53" s="250"/>
      <c r="BM53" s="250"/>
      <c r="BN53" s="250"/>
      <c r="BO53" s="263"/>
      <c r="BP53" s="263"/>
      <c r="BQ53" s="260">
        <v>47</v>
      </c>
      <c r="BR53" s="261"/>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4"/>
    </row>
    <row r="54" spans="1:131" s="245" customFormat="1" ht="26.25" customHeight="1" x14ac:dyDescent="0.15">
      <c r="A54" s="259">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0"/>
      <c r="BK54" s="250"/>
      <c r="BL54" s="250"/>
      <c r="BM54" s="250"/>
      <c r="BN54" s="250"/>
      <c r="BO54" s="263"/>
      <c r="BP54" s="263"/>
      <c r="BQ54" s="260">
        <v>48</v>
      </c>
      <c r="BR54" s="261"/>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4"/>
    </row>
    <row r="55" spans="1:131" s="245" customFormat="1" ht="26.25" customHeight="1" x14ac:dyDescent="0.15">
      <c r="A55" s="259">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0"/>
      <c r="BK55" s="250"/>
      <c r="BL55" s="250"/>
      <c r="BM55" s="250"/>
      <c r="BN55" s="250"/>
      <c r="BO55" s="263"/>
      <c r="BP55" s="263"/>
      <c r="BQ55" s="260">
        <v>49</v>
      </c>
      <c r="BR55" s="261"/>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4"/>
    </row>
    <row r="56" spans="1:131" s="245" customFormat="1" ht="26.25" customHeight="1" x14ac:dyDescent="0.15">
      <c r="A56" s="259">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0"/>
      <c r="BK56" s="250"/>
      <c r="BL56" s="250"/>
      <c r="BM56" s="250"/>
      <c r="BN56" s="250"/>
      <c r="BO56" s="263"/>
      <c r="BP56" s="263"/>
      <c r="BQ56" s="260">
        <v>50</v>
      </c>
      <c r="BR56" s="261"/>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4"/>
    </row>
    <row r="57" spans="1:131" s="245" customFormat="1" ht="26.25" customHeight="1" x14ac:dyDescent="0.15">
      <c r="A57" s="259">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0"/>
      <c r="BK57" s="250"/>
      <c r="BL57" s="250"/>
      <c r="BM57" s="250"/>
      <c r="BN57" s="250"/>
      <c r="BO57" s="263"/>
      <c r="BP57" s="263"/>
      <c r="BQ57" s="260">
        <v>51</v>
      </c>
      <c r="BR57" s="261"/>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4"/>
    </row>
    <row r="58" spans="1:131" s="245" customFormat="1" ht="26.25" customHeight="1" x14ac:dyDescent="0.15">
      <c r="A58" s="259">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0"/>
      <c r="BK58" s="250"/>
      <c r="BL58" s="250"/>
      <c r="BM58" s="250"/>
      <c r="BN58" s="250"/>
      <c r="BO58" s="263"/>
      <c r="BP58" s="263"/>
      <c r="BQ58" s="260">
        <v>52</v>
      </c>
      <c r="BR58" s="261"/>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4"/>
    </row>
    <row r="59" spans="1:131" s="245" customFormat="1" ht="26.25" customHeight="1" x14ac:dyDescent="0.15">
      <c r="A59" s="259">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0"/>
      <c r="BK59" s="250"/>
      <c r="BL59" s="250"/>
      <c r="BM59" s="250"/>
      <c r="BN59" s="250"/>
      <c r="BO59" s="263"/>
      <c r="BP59" s="263"/>
      <c r="BQ59" s="260">
        <v>53</v>
      </c>
      <c r="BR59" s="261"/>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4"/>
    </row>
    <row r="60" spans="1:131" s="245" customFormat="1" ht="26.25" customHeight="1" x14ac:dyDescent="0.15">
      <c r="A60" s="259">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0"/>
      <c r="BK60" s="250"/>
      <c r="BL60" s="250"/>
      <c r="BM60" s="250"/>
      <c r="BN60" s="250"/>
      <c r="BO60" s="263"/>
      <c r="BP60" s="263"/>
      <c r="BQ60" s="260">
        <v>54</v>
      </c>
      <c r="BR60" s="261"/>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4"/>
    </row>
    <row r="61" spans="1:131" s="245" customFormat="1" ht="26.25" customHeight="1" thickBot="1" x14ac:dyDescent="0.2">
      <c r="A61" s="259">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0"/>
      <c r="BK61" s="250"/>
      <c r="BL61" s="250"/>
      <c r="BM61" s="250"/>
      <c r="BN61" s="250"/>
      <c r="BO61" s="263"/>
      <c r="BP61" s="263"/>
      <c r="BQ61" s="260">
        <v>55</v>
      </c>
      <c r="BR61" s="261"/>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4"/>
    </row>
    <row r="62" spans="1:131" s="245" customFormat="1" ht="26.25" customHeight="1" x14ac:dyDescent="0.15">
      <c r="A62" s="259">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404</v>
      </c>
      <c r="BK62" s="852"/>
      <c r="BL62" s="852"/>
      <c r="BM62" s="852"/>
      <c r="BN62" s="853"/>
      <c r="BO62" s="263"/>
      <c r="BP62" s="263"/>
      <c r="BQ62" s="260">
        <v>56</v>
      </c>
      <c r="BR62" s="261"/>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4"/>
    </row>
    <row r="63" spans="1:131" s="245" customFormat="1" ht="26.25" customHeight="1" thickBot="1" x14ac:dyDescent="0.2">
      <c r="A63" s="262" t="s">
        <v>388</v>
      </c>
      <c r="B63" s="836" t="s">
        <v>405</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123</v>
      </c>
      <c r="AG63" s="888"/>
      <c r="AH63" s="888"/>
      <c r="AI63" s="888"/>
      <c r="AJ63" s="889"/>
      <c r="AK63" s="890"/>
      <c r="AL63" s="885"/>
      <c r="AM63" s="885"/>
      <c r="AN63" s="885"/>
      <c r="AO63" s="885"/>
      <c r="AP63" s="888">
        <v>107</v>
      </c>
      <c r="AQ63" s="888"/>
      <c r="AR63" s="888"/>
      <c r="AS63" s="888"/>
      <c r="AT63" s="888"/>
      <c r="AU63" s="888">
        <v>198</v>
      </c>
      <c r="AV63" s="888"/>
      <c r="AW63" s="888"/>
      <c r="AX63" s="888"/>
      <c r="AY63" s="888"/>
      <c r="AZ63" s="892"/>
      <c r="BA63" s="892"/>
      <c r="BB63" s="892"/>
      <c r="BC63" s="892"/>
      <c r="BD63" s="892"/>
      <c r="BE63" s="893"/>
      <c r="BF63" s="893"/>
      <c r="BG63" s="893"/>
      <c r="BH63" s="893"/>
      <c r="BI63" s="894"/>
      <c r="BJ63" s="895" t="s">
        <v>406</v>
      </c>
      <c r="BK63" s="896"/>
      <c r="BL63" s="896"/>
      <c r="BM63" s="896"/>
      <c r="BN63" s="897"/>
      <c r="BO63" s="263"/>
      <c r="BP63" s="263"/>
      <c r="BQ63" s="260">
        <v>57</v>
      </c>
      <c r="BR63" s="261"/>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4"/>
    </row>
    <row r="64" spans="1:131" s="245" customFormat="1" ht="26.25" customHeight="1" x14ac:dyDescent="0.15">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0">
        <v>58</v>
      </c>
      <c r="BR64" s="261"/>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4"/>
    </row>
    <row r="65" spans="1:131" s="245" customFormat="1" ht="26.25" customHeight="1" thickBot="1" x14ac:dyDescent="0.2">
      <c r="A65" s="250" t="s">
        <v>407</v>
      </c>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63"/>
      <c r="BF65" s="263"/>
      <c r="BG65" s="263"/>
      <c r="BH65" s="263"/>
      <c r="BI65" s="263"/>
      <c r="BJ65" s="263"/>
      <c r="BK65" s="263"/>
      <c r="BL65" s="263"/>
      <c r="BM65" s="263"/>
      <c r="BN65" s="263"/>
      <c r="BO65" s="263"/>
      <c r="BP65" s="263"/>
      <c r="BQ65" s="260">
        <v>59</v>
      </c>
      <c r="BR65" s="261"/>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4"/>
    </row>
    <row r="66" spans="1:131" s="245" customFormat="1" ht="26.25" customHeight="1" x14ac:dyDescent="0.15">
      <c r="A66" s="786" t="s">
        <v>408</v>
      </c>
      <c r="B66" s="787"/>
      <c r="C66" s="787"/>
      <c r="D66" s="787"/>
      <c r="E66" s="787"/>
      <c r="F66" s="787"/>
      <c r="G66" s="787"/>
      <c r="H66" s="787"/>
      <c r="I66" s="787"/>
      <c r="J66" s="787"/>
      <c r="K66" s="787"/>
      <c r="L66" s="787"/>
      <c r="M66" s="787"/>
      <c r="N66" s="787"/>
      <c r="O66" s="787"/>
      <c r="P66" s="788"/>
      <c r="Q66" s="763" t="s">
        <v>393</v>
      </c>
      <c r="R66" s="764"/>
      <c r="S66" s="764"/>
      <c r="T66" s="764"/>
      <c r="U66" s="765"/>
      <c r="V66" s="763" t="s">
        <v>409</v>
      </c>
      <c r="W66" s="764"/>
      <c r="X66" s="764"/>
      <c r="Y66" s="764"/>
      <c r="Z66" s="765"/>
      <c r="AA66" s="763" t="s">
        <v>410</v>
      </c>
      <c r="AB66" s="764"/>
      <c r="AC66" s="764"/>
      <c r="AD66" s="764"/>
      <c r="AE66" s="765"/>
      <c r="AF66" s="898" t="s">
        <v>411</v>
      </c>
      <c r="AG66" s="859"/>
      <c r="AH66" s="859"/>
      <c r="AI66" s="859"/>
      <c r="AJ66" s="899"/>
      <c r="AK66" s="763" t="s">
        <v>412</v>
      </c>
      <c r="AL66" s="787"/>
      <c r="AM66" s="787"/>
      <c r="AN66" s="787"/>
      <c r="AO66" s="788"/>
      <c r="AP66" s="763" t="s">
        <v>398</v>
      </c>
      <c r="AQ66" s="764"/>
      <c r="AR66" s="764"/>
      <c r="AS66" s="764"/>
      <c r="AT66" s="765"/>
      <c r="AU66" s="763" t="s">
        <v>413</v>
      </c>
      <c r="AV66" s="764"/>
      <c r="AW66" s="764"/>
      <c r="AX66" s="764"/>
      <c r="AY66" s="765"/>
      <c r="AZ66" s="763" t="s">
        <v>376</v>
      </c>
      <c r="BA66" s="764"/>
      <c r="BB66" s="764"/>
      <c r="BC66" s="764"/>
      <c r="BD66" s="775"/>
      <c r="BE66" s="263"/>
      <c r="BF66" s="263"/>
      <c r="BG66" s="263"/>
      <c r="BH66" s="263"/>
      <c r="BI66" s="263"/>
      <c r="BJ66" s="263"/>
      <c r="BK66" s="263"/>
      <c r="BL66" s="263"/>
      <c r="BM66" s="263"/>
      <c r="BN66" s="263"/>
      <c r="BO66" s="263"/>
      <c r="BP66" s="263"/>
      <c r="BQ66" s="260">
        <v>60</v>
      </c>
      <c r="BR66" s="265"/>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4"/>
    </row>
    <row r="67" spans="1:131" s="245"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3"/>
      <c r="BF67" s="263"/>
      <c r="BG67" s="263"/>
      <c r="BH67" s="263"/>
      <c r="BI67" s="263"/>
      <c r="BJ67" s="263"/>
      <c r="BK67" s="263"/>
      <c r="BL67" s="263"/>
      <c r="BM67" s="263"/>
      <c r="BN67" s="263"/>
      <c r="BO67" s="263"/>
      <c r="BP67" s="263"/>
      <c r="BQ67" s="260">
        <v>61</v>
      </c>
      <c r="BR67" s="265"/>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4"/>
    </row>
    <row r="68" spans="1:131" s="245" customFormat="1" ht="26.25" customHeight="1" thickTop="1" x14ac:dyDescent="0.15">
      <c r="A68" s="256">
        <v>1</v>
      </c>
      <c r="B68" s="916" t="s">
        <v>577</v>
      </c>
      <c r="C68" s="917"/>
      <c r="D68" s="917"/>
      <c r="E68" s="917"/>
      <c r="F68" s="917"/>
      <c r="G68" s="917"/>
      <c r="H68" s="917"/>
      <c r="I68" s="917"/>
      <c r="J68" s="917"/>
      <c r="K68" s="917"/>
      <c r="L68" s="917"/>
      <c r="M68" s="917"/>
      <c r="N68" s="917"/>
      <c r="O68" s="917"/>
      <c r="P68" s="918"/>
      <c r="Q68" s="919">
        <v>69</v>
      </c>
      <c r="R68" s="913"/>
      <c r="S68" s="913"/>
      <c r="T68" s="913"/>
      <c r="U68" s="913"/>
      <c r="V68" s="913">
        <v>66</v>
      </c>
      <c r="W68" s="913"/>
      <c r="X68" s="913"/>
      <c r="Y68" s="913"/>
      <c r="Z68" s="913"/>
      <c r="AA68" s="913">
        <v>3</v>
      </c>
      <c r="AB68" s="913"/>
      <c r="AC68" s="913"/>
      <c r="AD68" s="913"/>
      <c r="AE68" s="913"/>
      <c r="AF68" s="913">
        <v>3</v>
      </c>
      <c r="AG68" s="913"/>
      <c r="AH68" s="913"/>
      <c r="AI68" s="913"/>
      <c r="AJ68" s="913"/>
      <c r="AK68" s="913">
        <v>1</v>
      </c>
      <c r="AL68" s="913"/>
      <c r="AM68" s="913"/>
      <c r="AN68" s="913"/>
      <c r="AO68" s="913"/>
      <c r="AP68" s="912" t="s">
        <v>581</v>
      </c>
      <c r="AQ68" s="913"/>
      <c r="AR68" s="913"/>
      <c r="AS68" s="913"/>
      <c r="AT68" s="913"/>
      <c r="AU68" s="913" t="s">
        <v>581</v>
      </c>
      <c r="AV68" s="913"/>
      <c r="AW68" s="913"/>
      <c r="AX68" s="913"/>
      <c r="AY68" s="913"/>
      <c r="AZ68" s="914"/>
      <c r="BA68" s="914"/>
      <c r="BB68" s="914"/>
      <c r="BC68" s="914"/>
      <c r="BD68" s="915"/>
      <c r="BE68" s="263"/>
      <c r="BF68" s="263"/>
      <c r="BG68" s="263"/>
      <c r="BH68" s="263"/>
      <c r="BI68" s="263"/>
      <c r="BJ68" s="263"/>
      <c r="BK68" s="263"/>
      <c r="BL68" s="263"/>
      <c r="BM68" s="263"/>
      <c r="BN68" s="263"/>
      <c r="BO68" s="263"/>
      <c r="BP68" s="263"/>
      <c r="BQ68" s="260">
        <v>62</v>
      </c>
      <c r="BR68" s="265"/>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4"/>
    </row>
    <row r="69" spans="1:131" s="245" customFormat="1" ht="26.25" customHeight="1" x14ac:dyDescent="0.15">
      <c r="A69" s="259">
        <v>2</v>
      </c>
      <c r="B69" s="920" t="s">
        <v>578</v>
      </c>
      <c r="C69" s="921"/>
      <c r="D69" s="921"/>
      <c r="E69" s="921"/>
      <c r="F69" s="921"/>
      <c r="G69" s="921"/>
      <c r="H69" s="921"/>
      <c r="I69" s="921"/>
      <c r="J69" s="921"/>
      <c r="K69" s="921"/>
      <c r="L69" s="921"/>
      <c r="M69" s="921"/>
      <c r="N69" s="921"/>
      <c r="O69" s="921"/>
      <c r="P69" s="922"/>
      <c r="Q69" s="923">
        <v>3456</v>
      </c>
      <c r="R69" s="877"/>
      <c r="S69" s="877"/>
      <c r="T69" s="877"/>
      <c r="U69" s="877"/>
      <c r="V69" s="877">
        <v>3426</v>
      </c>
      <c r="W69" s="877"/>
      <c r="X69" s="877"/>
      <c r="Y69" s="877"/>
      <c r="Z69" s="877"/>
      <c r="AA69" s="877">
        <v>29</v>
      </c>
      <c r="AB69" s="877"/>
      <c r="AC69" s="877"/>
      <c r="AD69" s="877"/>
      <c r="AE69" s="877"/>
      <c r="AF69" s="877">
        <v>29</v>
      </c>
      <c r="AG69" s="877"/>
      <c r="AH69" s="877"/>
      <c r="AI69" s="877"/>
      <c r="AJ69" s="877"/>
      <c r="AK69" s="877">
        <v>54</v>
      </c>
      <c r="AL69" s="877"/>
      <c r="AM69" s="877"/>
      <c r="AN69" s="877"/>
      <c r="AO69" s="877"/>
      <c r="AP69" s="877" t="s">
        <v>581</v>
      </c>
      <c r="AQ69" s="877"/>
      <c r="AR69" s="877"/>
      <c r="AS69" s="877"/>
      <c r="AT69" s="877"/>
      <c r="AU69" s="877" t="s">
        <v>581</v>
      </c>
      <c r="AV69" s="877"/>
      <c r="AW69" s="877"/>
      <c r="AX69" s="877"/>
      <c r="AY69" s="877"/>
      <c r="AZ69" s="924"/>
      <c r="BA69" s="924"/>
      <c r="BB69" s="924"/>
      <c r="BC69" s="924"/>
      <c r="BD69" s="925"/>
      <c r="BE69" s="263"/>
      <c r="BF69" s="263"/>
      <c r="BG69" s="263"/>
      <c r="BH69" s="263"/>
      <c r="BI69" s="263"/>
      <c r="BJ69" s="263"/>
      <c r="BK69" s="263"/>
      <c r="BL69" s="263"/>
      <c r="BM69" s="263"/>
      <c r="BN69" s="263"/>
      <c r="BO69" s="263"/>
      <c r="BP69" s="263"/>
      <c r="BQ69" s="260">
        <v>63</v>
      </c>
      <c r="BR69" s="265"/>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4"/>
    </row>
    <row r="70" spans="1:131" s="245" customFormat="1" ht="26.25" customHeight="1" x14ac:dyDescent="0.15">
      <c r="A70" s="259">
        <v>3</v>
      </c>
      <c r="B70" s="920" t="s">
        <v>579</v>
      </c>
      <c r="C70" s="921"/>
      <c r="D70" s="921"/>
      <c r="E70" s="921"/>
      <c r="F70" s="921"/>
      <c r="G70" s="921"/>
      <c r="H70" s="921"/>
      <c r="I70" s="921"/>
      <c r="J70" s="921"/>
      <c r="K70" s="921"/>
      <c r="L70" s="921"/>
      <c r="M70" s="921"/>
      <c r="N70" s="921"/>
      <c r="O70" s="921"/>
      <c r="P70" s="922"/>
      <c r="Q70" s="923">
        <v>9663</v>
      </c>
      <c r="R70" s="877"/>
      <c r="S70" s="877"/>
      <c r="T70" s="877"/>
      <c r="U70" s="877"/>
      <c r="V70" s="877">
        <v>9396</v>
      </c>
      <c r="W70" s="877"/>
      <c r="X70" s="877"/>
      <c r="Y70" s="877"/>
      <c r="Z70" s="877"/>
      <c r="AA70" s="877">
        <v>271</v>
      </c>
      <c r="AB70" s="877"/>
      <c r="AC70" s="877"/>
      <c r="AD70" s="877"/>
      <c r="AE70" s="877"/>
      <c r="AF70" s="877">
        <v>271</v>
      </c>
      <c r="AG70" s="877"/>
      <c r="AH70" s="877"/>
      <c r="AI70" s="877"/>
      <c r="AJ70" s="877"/>
      <c r="AK70" s="877" t="s">
        <v>581</v>
      </c>
      <c r="AL70" s="877"/>
      <c r="AM70" s="877"/>
      <c r="AN70" s="877"/>
      <c r="AO70" s="877"/>
      <c r="AP70" s="877" t="s">
        <v>581</v>
      </c>
      <c r="AQ70" s="877"/>
      <c r="AR70" s="877"/>
      <c r="AS70" s="877"/>
      <c r="AT70" s="877"/>
      <c r="AU70" s="877" t="s">
        <v>581</v>
      </c>
      <c r="AV70" s="877"/>
      <c r="AW70" s="877"/>
      <c r="AX70" s="877"/>
      <c r="AY70" s="877"/>
      <c r="AZ70" s="924"/>
      <c r="BA70" s="924"/>
      <c r="BB70" s="924"/>
      <c r="BC70" s="924"/>
      <c r="BD70" s="925"/>
      <c r="BE70" s="263"/>
      <c r="BF70" s="263"/>
      <c r="BG70" s="263"/>
      <c r="BH70" s="263"/>
      <c r="BI70" s="263"/>
      <c r="BJ70" s="263"/>
      <c r="BK70" s="263"/>
      <c r="BL70" s="263"/>
      <c r="BM70" s="263"/>
      <c r="BN70" s="263"/>
      <c r="BO70" s="263"/>
      <c r="BP70" s="263"/>
      <c r="BQ70" s="260">
        <v>64</v>
      </c>
      <c r="BR70" s="265"/>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4"/>
    </row>
    <row r="71" spans="1:131" s="245" customFormat="1" ht="26.25" customHeight="1" x14ac:dyDescent="0.15">
      <c r="A71" s="259">
        <v>4</v>
      </c>
      <c r="B71" s="920" t="s">
        <v>580</v>
      </c>
      <c r="C71" s="921"/>
      <c r="D71" s="921"/>
      <c r="E71" s="921"/>
      <c r="F71" s="921"/>
      <c r="G71" s="921"/>
      <c r="H71" s="921"/>
      <c r="I71" s="921"/>
      <c r="J71" s="921"/>
      <c r="K71" s="921"/>
      <c r="L71" s="921"/>
      <c r="M71" s="921"/>
      <c r="N71" s="921"/>
      <c r="O71" s="921"/>
      <c r="P71" s="922"/>
      <c r="Q71" s="923">
        <v>157</v>
      </c>
      <c r="R71" s="877"/>
      <c r="S71" s="877"/>
      <c r="T71" s="877"/>
      <c r="U71" s="877"/>
      <c r="V71" s="877">
        <v>120</v>
      </c>
      <c r="W71" s="877"/>
      <c r="X71" s="877"/>
      <c r="Y71" s="877"/>
      <c r="Z71" s="877"/>
      <c r="AA71" s="877">
        <v>37</v>
      </c>
      <c r="AB71" s="877"/>
      <c r="AC71" s="877"/>
      <c r="AD71" s="877"/>
      <c r="AE71" s="877"/>
      <c r="AF71" s="877">
        <v>37</v>
      </c>
      <c r="AG71" s="877"/>
      <c r="AH71" s="877"/>
      <c r="AI71" s="877"/>
      <c r="AJ71" s="877"/>
      <c r="AK71" s="877" t="s">
        <v>581</v>
      </c>
      <c r="AL71" s="877"/>
      <c r="AM71" s="877"/>
      <c r="AN71" s="877"/>
      <c r="AO71" s="877"/>
      <c r="AP71" s="877" t="s">
        <v>581</v>
      </c>
      <c r="AQ71" s="877"/>
      <c r="AR71" s="877"/>
      <c r="AS71" s="877"/>
      <c r="AT71" s="877"/>
      <c r="AU71" s="877" t="s">
        <v>581</v>
      </c>
      <c r="AV71" s="877"/>
      <c r="AW71" s="877"/>
      <c r="AX71" s="877"/>
      <c r="AY71" s="877"/>
      <c r="AZ71" s="924"/>
      <c r="BA71" s="924"/>
      <c r="BB71" s="924"/>
      <c r="BC71" s="924"/>
      <c r="BD71" s="925"/>
      <c r="BE71" s="263"/>
      <c r="BF71" s="263"/>
      <c r="BG71" s="263"/>
      <c r="BH71" s="263"/>
      <c r="BI71" s="263"/>
      <c r="BJ71" s="263"/>
      <c r="BK71" s="263"/>
      <c r="BL71" s="263"/>
      <c r="BM71" s="263"/>
      <c r="BN71" s="263"/>
      <c r="BO71" s="263"/>
      <c r="BP71" s="263"/>
      <c r="BQ71" s="260">
        <v>65</v>
      </c>
      <c r="BR71" s="265"/>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4"/>
    </row>
    <row r="72" spans="1:131" s="245" customFormat="1" ht="26.25" customHeight="1" x14ac:dyDescent="0.15">
      <c r="A72" s="259">
        <v>5</v>
      </c>
      <c r="B72" s="920"/>
      <c r="C72" s="921"/>
      <c r="D72" s="921"/>
      <c r="E72" s="921"/>
      <c r="F72" s="921"/>
      <c r="G72" s="921"/>
      <c r="H72" s="921"/>
      <c r="I72" s="921"/>
      <c r="J72" s="921"/>
      <c r="K72" s="921"/>
      <c r="L72" s="921"/>
      <c r="M72" s="921"/>
      <c r="N72" s="921"/>
      <c r="O72" s="921"/>
      <c r="P72" s="922"/>
      <c r="Q72" s="923"/>
      <c r="R72" s="877"/>
      <c r="S72" s="877"/>
      <c r="T72" s="877"/>
      <c r="U72" s="877"/>
      <c r="V72" s="877"/>
      <c r="W72" s="877"/>
      <c r="X72" s="877"/>
      <c r="Y72" s="877"/>
      <c r="Z72" s="877"/>
      <c r="AA72" s="877"/>
      <c r="AB72" s="877"/>
      <c r="AC72" s="877"/>
      <c r="AD72" s="877"/>
      <c r="AE72" s="877"/>
      <c r="AF72" s="877"/>
      <c r="AG72" s="877"/>
      <c r="AH72" s="877"/>
      <c r="AI72" s="877"/>
      <c r="AJ72" s="877"/>
      <c r="AK72" s="877"/>
      <c r="AL72" s="877"/>
      <c r="AM72" s="877"/>
      <c r="AN72" s="877"/>
      <c r="AO72" s="877"/>
      <c r="AP72" s="877"/>
      <c r="AQ72" s="877"/>
      <c r="AR72" s="877"/>
      <c r="AS72" s="877"/>
      <c r="AT72" s="877"/>
      <c r="AU72" s="877"/>
      <c r="AV72" s="877"/>
      <c r="AW72" s="877"/>
      <c r="AX72" s="877"/>
      <c r="AY72" s="877"/>
      <c r="AZ72" s="924"/>
      <c r="BA72" s="924"/>
      <c r="BB72" s="924"/>
      <c r="BC72" s="924"/>
      <c r="BD72" s="925"/>
      <c r="BE72" s="263"/>
      <c r="BF72" s="263"/>
      <c r="BG72" s="263"/>
      <c r="BH72" s="263"/>
      <c r="BI72" s="263"/>
      <c r="BJ72" s="263"/>
      <c r="BK72" s="263"/>
      <c r="BL72" s="263"/>
      <c r="BM72" s="263"/>
      <c r="BN72" s="263"/>
      <c r="BO72" s="263"/>
      <c r="BP72" s="263"/>
      <c r="BQ72" s="260">
        <v>66</v>
      </c>
      <c r="BR72" s="265"/>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4"/>
    </row>
    <row r="73" spans="1:131" s="245" customFormat="1" ht="26.25" customHeight="1" x14ac:dyDescent="0.15">
      <c r="A73" s="259">
        <v>6</v>
      </c>
      <c r="B73" s="920"/>
      <c r="C73" s="921"/>
      <c r="D73" s="921"/>
      <c r="E73" s="921"/>
      <c r="F73" s="921"/>
      <c r="G73" s="921"/>
      <c r="H73" s="921"/>
      <c r="I73" s="921"/>
      <c r="J73" s="921"/>
      <c r="K73" s="921"/>
      <c r="L73" s="921"/>
      <c r="M73" s="921"/>
      <c r="N73" s="921"/>
      <c r="O73" s="921"/>
      <c r="P73" s="922"/>
      <c r="Q73" s="923"/>
      <c r="R73" s="877"/>
      <c r="S73" s="877"/>
      <c r="T73" s="877"/>
      <c r="U73" s="877"/>
      <c r="V73" s="877"/>
      <c r="W73" s="877"/>
      <c r="X73" s="877"/>
      <c r="Y73" s="877"/>
      <c r="Z73" s="877"/>
      <c r="AA73" s="877"/>
      <c r="AB73" s="877"/>
      <c r="AC73" s="877"/>
      <c r="AD73" s="877"/>
      <c r="AE73" s="877"/>
      <c r="AF73" s="877"/>
      <c r="AG73" s="877"/>
      <c r="AH73" s="877"/>
      <c r="AI73" s="877"/>
      <c r="AJ73" s="877"/>
      <c r="AK73" s="877"/>
      <c r="AL73" s="877"/>
      <c r="AM73" s="877"/>
      <c r="AN73" s="877"/>
      <c r="AO73" s="877"/>
      <c r="AP73" s="877"/>
      <c r="AQ73" s="877"/>
      <c r="AR73" s="877"/>
      <c r="AS73" s="877"/>
      <c r="AT73" s="877"/>
      <c r="AU73" s="877"/>
      <c r="AV73" s="877"/>
      <c r="AW73" s="877"/>
      <c r="AX73" s="877"/>
      <c r="AY73" s="877"/>
      <c r="AZ73" s="924"/>
      <c r="BA73" s="924"/>
      <c r="BB73" s="924"/>
      <c r="BC73" s="924"/>
      <c r="BD73" s="925"/>
      <c r="BE73" s="263"/>
      <c r="BF73" s="263"/>
      <c r="BG73" s="263"/>
      <c r="BH73" s="263"/>
      <c r="BI73" s="263"/>
      <c r="BJ73" s="263"/>
      <c r="BK73" s="263"/>
      <c r="BL73" s="263"/>
      <c r="BM73" s="263"/>
      <c r="BN73" s="263"/>
      <c r="BO73" s="263"/>
      <c r="BP73" s="263"/>
      <c r="BQ73" s="260">
        <v>67</v>
      </c>
      <c r="BR73" s="265"/>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4"/>
    </row>
    <row r="74" spans="1:131" s="245" customFormat="1" ht="26.25" customHeight="1" x14ac:dyDescent="0.15">
      <c r="A74" s="259">
        <v>7</v>
      </c>
      <c r="B74" s="920"/>
      <c r="C74" s="921"/>
      <c r="D74" s="921"/>
      <c r="E74" s="921"/>
      <c r="F74" s="921"/>
      <c r="G74" s="921"/>
      <c r="H74" s="921"/>
      <c r="I74" s="921"/>
      <c r="J74" s="921"/>
      <c r="K74" s="921"/>
      <c r="L74" s="921"/>
      <c r="M74" s="921"/>
      <c r="N74" s="921"/>
      <c r="O74" s="921"/>
      <c r="P74" s="922"/>
      <c r="Q74" s="923"/>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4"/>
      <c r="BA74" s="924"/>
      <c r="BB74" s="924"/>
      <c r="BC74" s="924"/>
      <c r="BD74" s="925"/>
      <c r="BE74" s="263"/>
      <c r="BF74" s="263"/>
      <c r="BG74" s="263"/>
      <c r="BH74" s="263"/>
      <c r="BI74" s="263"/>
      <c r="BJ74" s="263"/>
      <c r="BK74" s="263"/>
      <c r="BL74" s="263"/>
      <c r="BM74" s="263"/>
      <c r="BN74" s="263"/>
      <c r="BO74" s="263"/>
      <c r="BP74" s="263"/>
      <c r="BQ74" s="260">
        <v>68</v>
      </c>
      <c r="BR74" s="265"/>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4"/>
    </row>
    <row r="75" spans="1:131" s="245" customFormat="1" ht="26.25" customHeight="1" x14ac:dyDescent="0.15">
      <c r="A75" s="259">
        <v>8</v>
      </c>
      <c r="B75" s="920"/>
      <c r="C75" s="921"/>
      <c r="D75" s="921"/>
      <c r="E75" s="921"/>
      <c r="F75" s="921"/>
      <c r="G75" s="921"/>
      <c r="H75" s="921"/>
      <c r="I75" s="921"/>
      <c r="J75" s="921"/>
      <c r="K75" s="921"/>
      <c r="L75" s="921"/>
      <c r="M75" s="921"/>
      <c r="N75" s="921"/>
      <c r="O75" s="921"/>
      <c r="P75" s="922"/>
      <c r="Q75" s="926"/>
      <c r="R75" s="927"/>
      <c r="S75" s="927"/>
      <c r="T75" s="927"/>
      <c r="U75" s="876"/>
      <c r="V75" s="928"/>
      <c r="W75" s="927"/>
      <c r="X75" s="927"/>
      <c r="Y75" s="927"/>
      <c r="Z75" s="876"/>
      <c r="AA75" s="928"/>
      <c r="AB75" s="927"/>
      <c r="AC75" s="927"/>
      <c r="AD75" s="927"/>
      <c r="AE75" s="876"/>
      <c r="AF75" s="928"/>
      <c r="AG75" s="927"/>
      <c r="AH75" s="927"/>
      <c r="AI75" s="927"/>
      <c r="AJ75" s="876"/>
      <c r="AK75" s="928"/>
      <c r="AL75" s="927"/>
      <c r="AM75" s="927"/>
      <c r="AN75" s="927"/>
      <c r="AO75" s="876"/>
      <c r="AP75" s="928"/>
      <c r="AQ75" s="927"/>
      <c r="AR75" s="927"/>
      <c r="AS75" s="927"/>
      <c r="AT75" s="876"/>
      <c r="AU75" s="928"/>
      <c r="AV75" s="927"/>
      <c r="AW75" s="927"/>
      <c r="AX75" s="927"/>
      <c r="AY75" s="876"/>
      <c r="AZ75" s="924"/>
      <c r="BA75" s="924"/>
      <c r="BB75" s="924"/>
      <c r="BC75" s="924"/>
      <c r="BD75" s="925"/>
      <c r="BE75" s="263"/>
      <c r="BF75" s="263"/>
      <c r="BG75" s="263"/>
      <c r="BH75" s="263"/>
      <c r="BI75" s="263"/>
      <c r="BJ75" s="263"/>
      <c r="BK75" s="263"/>
      <c r="BL75" s="263"/>
      <c r="BM75" s="263"/>
      <c r="BN75" s="263"/>
      <c r="BO75" s="263"/>
      <c r="BP75" s="263"/>
      <c r="BQ75" s="260">
        <v>69</v>
      </c>
      <c r="BR75" s="265"/>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4"/>
    </row>
    <row r="76" spans="1:131" s="245" customFormat="1" ht="26.25" customHeight="1" x14ac:dyDescent="0.15">
      <c r="A76" s="259">
        <v>9</v>
      </c>
      <c r="B76" s="920"/>
      <c r="C76" s="921"/>
      <c r="D76" s="921"/>
      <c r="E76" s="921"/>
      <c r="F76" s="921"/>
      <c r="G76" s="921"/>
      <c r="H76" s="921"/>
      <c r="I76" s="921"/>
      <c r="J76" s="921"/>
      <c r="K76" s="921"/>
      <c r="L76" s="921"/>
      <c r="M76" s="921"/>
      <c r="N76" s="921"/>
      <c r="O76" s="921"/>
      <c r="P76" s="922"/>
      <c r="Q76" s="926"/>
      <c r="R76" s="927"/>
      <c r="S76" s="927"/>
      <c r="T76" s="927"/>
      <c r="U76" s="876"/>
      <c r="V76" s="928"/>
      <c r="W76" s="927"/>
      <c r="X76" s="927"/>
      <c r="Y76" s="927"/>
      <c r="Z76" s="876"/>
      <c r="AA76" s="928"/>
      <c r="AB76" s="927"/>
      <c r="AC76" s="927"/>
      <c r="AD76" s="927"/>
      <c r="AE76" s="876"/>
      <c r="AF76" s="928"/>
      <c r="AG76" s="927"/>
      <c r="AH76" s="927"/>
      <c r="AI76" s="927"/>
      <c r="AJ76" s="876"/>
      <c r="AK76" s="928"/>
      <c r="AL76" s="927"/>
      <c r="AM76" s="927"/>
      <c r="AN76" s="927"/>
      <c r="AO76" s="876"/>
      <c r="AP76" s="928"/>
      <c r="AQ76" s="927"/>
      <c r="AR76" s="927"/>
      <c r="AS76" s="927"/>
      <c r="AT76" s="876"/>
      <c r="AU76" s="928"/>
      <c r="AV76" s="927"/>
      <c r="AW76" s="927"/>
      <c r="AX76" s="927"/>
      <c r="AY76" s="876"/>
      <c r="AZ76" s="924"/>
      <c r="BA76" s="924"/>
      <c r="BB76" s="924"/>
      <c r="BC76" s="924"/>
      <c r="BD76" s="925"/>
      <c r="BE76" s="263"/>
      <c r="BF76" s="263"/>
      <c r="BG76" s="263"/>
      <c r="BH76" s="263"/>
      <c r="BI76" s="263"/>
      <c r="BJ76" s="263"/>
      <c r="BK76" s="263"/>
      <c r="BL76" s="263"/>
      <c r="BM76" s="263"/>
      <c r="BN76" s="263"/>
      <c r="BO76" s="263"/>
      <c r="BP76" s="263"/>
      <c r="BQ76" s="260">
        <v>70</v>
      </c>
      <c r="BR76" s="265"/>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4"/>
    </row>
    <row r="77" spans="1:131" s="245" customFormat="1" ht="26.25" customHeight="1" x14ac:dyDescent="0.15">
      <c r="A77" s="259">
        <v>10</v>
      </c>
      <c r="B77" s="920"/>
      <c r="C77" s="921"/>
      <c r="D77" s="921"/>
      <c r="E77" s="921"/>
      <c r="F77" s="921"/>
      <c r="G77" s="921"/>
      <c r="H77" s="921"/>
      <c r="I77" s="921"/>
      <c r="J77" s="921"/>
      <c r="K77" s="921"/>
      <c r="L77" s="921"/>
      <c r="M77" s="921"/>
      <c r="N77" s="921"/>
      <c r="O77" s="921"/>
      <c r="P77" s="922"/>
      <c r="Q77" s="926"/>
      <c r="R77" s="927"/>
      <c r="S77" s="927"/>
      <c r="T77" s="927"/>
      <c r="U77" s="876"/>
      <c r="V77" s="928"/>
      <c r="W77" s="927"/>
      <c r="X77" s="927"/>
      <c r="Y77" s="927"/>
      <c r="Z77" s="876"/>
      <c r="AA77" s="928"/>
      <c r="AB77" s="927"/>
      <c r="AC77" s="927"/>
      <c r="AD77" s="927"/>
      <c r="AE77" s="876"/>
      <c r="AF77" s="928"/>
      <c r="AG77" s="927"/>
      <c r="AH77" s="927"/>
      <c r="AI77" s="927"/>
      <c r="AJ77" s="876"/>
      <c r="AK77" s="928"/>
      <c r="AL77" s="927"/>
      <c r="AM77" s="927"/>
      <c r="AN77" s="927"/>
      <c r="AO77" s="876"/>
      <c r="AP77" s="928"/>
      <c r="AQ77" s="927"/>
      <c r="AR77" s="927"/>
      <c r="AS77" s="927"/>
      <c r="AT77" s="876"/>
      <c r="AU77" s="928"/>
      <c r="AV77" s="927"/>
      <c r="AW77" s="927"/>
      <c r="AX77" s="927"/>
      <c r="AY77" s="876"/>
      <c r="AZ77" s="924"/>
      <c r="BA77" s="924"/>
      <c r="BB77" s="924"/>
      <c r="BC77" s="924"/>
      <c r="BD77" s="925"/>
      <c r="BE77" s="263"/>
      <c r="BF77" s="263"/>
      <c r="BG77" s="263"/>
      <c r="BH77" s="263"/>
      <c r="BI77" s="263"/>
      <c r="BJ77" s="263"/>
      <c r="BK77" s="263"/>
      <c r="BL77" s="263"/>
      <c r="BM77" s="263"/>
      <c r="BN77" s="263"/>
      <c r="BO77" s="263"/>
      <c r="BP77" s="263"/>
      <c r="BQ77" s="260">
        <v>71</v>
      </c>
      <c r="BR77" s="265"/>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4"/>
    </row>
    <row r="78" spans="1:131" s="245" customFormat="1" ht="26.25" customHeight="1" x14ac:dyDescent="0.15">
      <c r="A78" s="259">
        <v>11</v>
      </c>
      <c r="B78" s="920"/>
      <c r="C78" s="921"/>
      <c r="D78" s="921"/>
      <c r="E78" s="921"/>
      <c r="F78" s="921"/>
      <c r="G78" s="921"/>
      <c r="H78" s="921"/>
      <c r="I78" s="921"/>
      <c r="J78" s="921"/>
      <c r="K78" s="921"/>
      <c r="L78" s="921"/>
      <c r="M78" s="921"/>
      <c r="N78" s="921"/>
      <c r="O78" s="921"/>
      <c r="P78" s="922"/>
      <c r="Q78" s="923"/>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4"/>
      <c r="BA78" s="924"/>
      <c r="BB78" s="924"/>
      <c r="BC78" s="924"/>
      <c r="BD78" s="925"/>
      <c r="BE78" s="263"/>
      <c r="BF78" s="263"/>
      <c r="BG78" s="263"/>
      <c r="BH78" s="263"/>
      <c r="BI78" s="263"/>
      <c r="BJ78" s="266"/>
      <c r="BK78" s="266"/>
      <c r="BL78" s="266"/>
      <c r="BM78" s="266"/>
      <c r="BN78" s="266"/>
      <c r="BO78" s="263"/>
      <c r="BP78" s="263"/>
      <c r="BQ78" s="260">
        <v>72</v>
      </c>
      <c r="BR78" s="265"/>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4"/>
    </row>
    <row r="79" spans="1:131" s="245" customFormat="1" ht="26.25" customHeight="1" x14ac:dyDescent="0.15">
      <c r="A79" s="259">
        <v>12</v>
      </c>
      <c r="B79" s="920"/>
      <c r="C79" s="921"/>
      <c r="D79" s="921"/>
      <c r="E79" s="921"/>
      <c r="F79" s="921"/>
      <c r="G79" s="921"/>
      <c r="H79" s="921"/>
      <c r="I79" s="921"/>
      <c r="J79" s="921"/>
      <c r="K79" s="921"/>
      <c r="L79" s="921"/>
      <c r="M79" s="921"/>
      <c r="N79" s="921"/>
      <c r="O79" s="921"/>
      <c r="P79" s="922"/>
      <c r="Q79" s="923"/>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4"/>
      <c r="BA79" s="924"/>
      <c r="BB79" s="924"/>
      <c r="BC79" s="924"/>
      <c r="BD79" s="925"/>
      <c r="BE79" s="263"/>
      <c r="BF79" s="263"/>
      <c r="BG79" s="263"/>
      <c r="BH79" s="263"/>
      <c r="BI79" s="263"/>
      <c r="BJ79" s="266"/>
      <c r="BK79" s="266"/>
      <c r="BL79" s="266"/>
      <c r="BM79" s="266"/>
      <c r="BN79" s="266"/>
      <c r="BO79" s="263"/>
      <c r="BP79" s="263"/>
      <c r="BQ79" s="260">
        <v>73</v>
      </c>
      <c r="BR79" s="265"/>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4"/>
    </row>
    <row r="80" spans="1:131" s="245" customFormat="1" ht="26.25" customHeight="1" x14ac:dyDescent="0.15">
      <c r="A80" s="259">
        <v>13</v>
      </c>
      <c r="B80" s="920"/>
      <c r="C80" s="921"/>
      <c r="D80" s="921"/>
      <c r="E80" s="921"/>
      <c r="F80" s="921"/>
      <c r="G80" s="921"/>
      <c r="H80" s="921"/>
      <c r="I80" s="921"/>
      <c r="J80" s="921"/>
      <c r="K80" s="921"/>
      <c r="L80" s="921"/>
      <c r="M80" s="921"/>
      <c r="N80" s="921"/>
      <c r="O80" s="921"/>
      <c r="P80" s="922"/>
      <c r="Q80" s="923"/>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4"/>
      <c r="BA80" s="924"/>
      <c r="BB80" s="924"/>
      <c r="BC80" s="924"/>
      <c r="BD80" s="925"/>
      <c r="BE80" s="263"/>
      <c r="BF80" s="263"/>
      <c r="BG80" s="263"/>
      <c r="BH80" s="263"/>
      <c r="BI80" s="263"/>
      <c r="BJ80" s="263"/>
      <c r="BK80" s="263"/>
      <c r="BL80" s="263"/>
      <c r="BM80" s="263"/>
      <c r="BN80" s="263"/>
      <c r="BO80" s="263"/>
      <c r="BP80" s="263"/>
      <c r="BQ80" s="260">
        <v>74</v>
      </c>
      <c r="BR80" s="265"/>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4"/>
    </row>
    <row r="81" spans="1:131" s="245" customFormat="1" ht="26.25" customHeight="1" x14ac:dyDescent="0.15">
      <c r="A81" s="259">
        <v>14</v>
      </c>
      <c r="B81" s="920"/>
      <c r="C81" s="921"/>
      <c r="D81" s="921"/>
      <c r="E81" s="921"/>
      <c r="F81" s="921"/>
      <c r="G81" s="921"/>
      <c r="H81" s="921"/>
      <c r="I81" s="921"/>
      <c r="J81" s="921"/>
      <c r="K81" s="921"/>
      <c r="L81" s="921"/>
      <c r="M81" s="921"/>
      <c r="N81" s="921"/>
      <c r="O81" s="921"/>
      <c r="P81" s="922"/>
      <c r="Q81" s="923"/>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4"/>
      <c r="BA81" s="924"/>
      <c r="BB81" s="924"/>
      <c r="BC81" s="924"/>
      <c r="BD81" s="925"/>
      <c r="BE81" s="263"/>
      <c r="BF81" s="263"/>
      <c r="BG81" s="263"/>
      <c r="BH81" s="263"/>
      <c r="BI81" s="263"/>
      <c r="BJ81" s="263"/>
      <c r="BK81" s="263"/>
      <c r="BL81" s="263"/>
      <c r="BM81" s="263"/>
      <c r="BN81" s="263"/>
      <c r="BO81" s="263"/>
      <c r="BP81" s="263"/>
      <c r="BQ81" s="260">
        <v>75</v>
      </c>
      <c r="BR81" s="265"/>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4"/>
    </row>
    <row r="82" spans="1:131" s="245" customFormat="1" ht="26.25" customHeight="1" x14ac:dyDescent="0.15">
      <c r="A82" s="259">
        <v>15</v>
      </c>
      <c r="B82" s="920"/>
      <c r="C82" s="921"/>
      <c r="D82" s="921"/>
      <c r="E82" s="921"/>
      <c r="F82" s="921"/>
      <c r="G82" s="921"/>
      <c r="H82" s="921"/>
      <c r="I82" s="921"/>
      <c r="J82" s="921"/>
      <c r="K82" s="921"/>
      <c r="L82" s="921"/>
      <c r="M82" s="921"/>
      <c r="N82" s="921"/>
      <c r="O82" s="921"/>
      <c r="P82" s="922"/>
      <c r="Q82" s="923"/>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4"/>
      <c r="BA82" s="924"/>
      <c r="BB82" s="924"/>
      <c r="BC82" s="924"/>
      <c r="BD82" s="925"/>
      <c r="BE82" s="263"/>
      <c r="BF82" s="263"/>
      <c r="BG82" s="263"/>
      <c r="BH82" s="263"/>
      <c r="BI82" s="263"/>
      <c r="BJ82" s="263"/>
      <c r="BK82" s="263"/>
      <c r="BL82" s="263"/>
      <c r="BM82" s="263"/>
      <c r="BN82" s="263"/>
      <c r="BO82" s="263"/>
      <c r="BP82" s="263"/>
      <c r="BQ82" s="260">
        <v>76</v>
      </c>
      <c r="BR82" s="265"/>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4"/>
    </row>
    <row r="83" spans="1:131" s="245" customFormat="1" ht="26.25" customHeight="1" x14ac:dyDescent="0.15">
      <c r="A83" s="259">
        <v>16</v>
      </c>
      <c r="B83" s="920"/>
      <c r="C83" s="921"/>
      <c r="D83" s="921"/>
      <c r="E83" s="921"/>
      <c r="F83" s="921"/>
      <c r="G83" s="921"/>
      <c r="H83" s="921"/>
      <c r="I83" s="921"/>
      <c r="J83" s="921"/>
      <c r="K83" s="921"/>
      <c r="L83" s="921"/>
      <c r="M83" s="921"/>
      <c r="N83" s="921"/>
      <c r="O83" s="921"/>
      <c r="P83" s="922"/>
      <c r="Q83" s="923"/>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4"/>
      <c r="BA83" s="924"/>
      <c r="BB83" s="924"/>
      <c r="BC83" s="924"/>
      <c r="BD83" s="925"/>
      <c r="BE83" s="263"/>
      <c r="BF83" s="263"/>
      <c r="BG83" s="263"/>
      <c r="BH83" s="263"/>
      <c r="BI83" s="263"/>
      <c r="BJ83" s="263"/>
      <c r="BK83" s="263"/>
      <c r="BL83" s="263"/>
      <c r="BM83" s="263"/>
      <c r="BN83" s="263"/>
      <c r="BO83" s="263"/>
      <c r="BP83" s="263"/>
      <c r="BQ83" s="260">
        <v>77</v>
      </c>
      <c r="BR83" s="265"/>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4"/>
    </row>
    <row r="84" spans="1:131" s="245" customFormat="1" ht="26.25" customHeight="1" x14ac:dyDescent="0.15">
      <c r="A84" s="259">
        <v>17</v>
      </c>
      <c r="B84" s="920"/>
      <c r="C84" s="921"/>
      <c r="D84" s="921"/>
      <c r="E84" s="921"/>
      <c r="F84" s="921"/>
      <c r="G84" s="921"/>
      <c r="H84" s="921"/>
      <c r="I84" s="921"/>
      <c r="J84" s="921"/>
      <c r="K84" s="921"/>
      <c r="L84" s="921"/>
      <c r="M84" s="921"/>
      <c r="N84" s="921"/>
      <c r="O84" s="921"/>
      <c r="P84" s="922"/>
      <c r="Q84" s="923"/>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4"/>
      <c r="BA84" s="924"/>
      <c r="BB84" s="924"/>
      <c r="BC84" s="924"/>
      <c r="BD84" s="925"/>
      <c r="BE84" s="263"/>
      <c r="BF84" s="263"/>
      <c r="BG84" s="263"/>
      <c r="BH84" s="263"/>
      <c r="BI84" s="263"/>
      <c r="BJ84" s="263"/>
      <c r="BK84" s="263"/>
      <c r="BL84" s="263"/>
      <c r="BM84" s="263"/>
      <c r="BN84" s="263"/>
      <c r="BO84" s="263"/>
      <c r="BP84" s="263"/>
      <c r="BQ84" s="260">
        <v>78</v>
      </c>
      <c r="BR84" s="265"/>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4"/>
    </row>
    <row r="85" spans="1:131" s="245" customFormat="1" ht="26.25" customHeight="1" x14ac:dyDescent="0.15">
      <c r="A85" s="259">
        <v>18</v>
      </c>
      <c r="B85" s="920"/>
      <c r="C85" s="921"/>
      <c r="D85" s="921"/>
      <c r="E85" s="921"/>
      <c r="F85" s="921"/>
      <c r="G85" s="921"/>
      <c r="H85" s="921"/>
      <c r="I85" s="921"/>
      <c r="J85" s="921"/>
      <c r="K85" s="921"/>
      <c r="L85" s="921"/>
      <c r="M85" s="921"/>
      <c r="N85" s="921"/>
      <c r="O85" s="921"/>
      <c r="P85" s="922"/>
      <c r="Q85" s="923"/>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4"/>
      <c r="BA85" s="924"/>
      <c r="BB85" s="924"/>
      <c r="BC85" s="924"/>
      <c r="BD85" s="925"/>
      <c r="BE85" s="263"/>
      <c r="BF85" s="263"/>
      <c r="BG85" s="263"/>
      <c r="BH85" s="263"/>
      <c r="BI85" s="263"/>
      <c r="BJ85" s="263"/>
      <c r="BK85" s="263"/>
      <c r="BL85" s="263"/>
      <c r="BM85" s="263"/>
      <c r="BN85" s="263"/>
      <c r="BO85" s="263"/>
      <c r="BP85" s="263"/>
      <c r="BQ85" s="260">
        <v>79</v>
      </c>
      <c r="BR85" s="265"/>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4"/>
    </row>
    <row r="86" spans="1:131" s="245" customFormat="1" ht="26.25" customHeight="1" x14ac:dyDescent="0.15">
      <c r="A86" s="259">
        <v>19</v>
      </c>
      <c r="B86" s="920"/>
      <c r="C86" s="921"/>
      <c r="D86" s="921"/>
      <c r="E86" s="921"/>
      <c r="F86" s="921"/>
      <c r="G86" s="921"/>
      <c r="H86" s="921"/>
      <c r="I86" s="921"/>
      <c r="J86" s="921"/>
      <c r="K86" s="921"/>
      <c r="L86" s="921"/>
      <c r="M86" s="921"/>
      <c r="N86" s="921"/>
      <c r="O86" s="921"/>
      <c r="P86" s="922"/>
      <c r="Q86" s="923"/>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4"/>
      <c r="BA86" s="924"/>
      <c r="BB86" s="924"/>
      <c r="BC86" s="924"/>
      <c r="BD86" s="925"/>
      <c r="BE86" s="263"/>
      <c r="BF86" s="263"/>
      <c r="BG86" s="263"/>
      <c r="BH86" s="263"/>
      <c r="BI86" s="263"/>
      <c r="BJ86" s="263"/>
      <c r="BK86" s="263"/>
      <c r="BL86" s="263"/>
      <c r="BM86" s="263"/>
      <c r="BN86" s="263"/>
      <c r="BO86" s="263"/>
      <c r="BP86" s="263"/>
      <c r="BQ86" s="260">
        <v>80</v>
      </c>
      <c r="BR86" s="265"/>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4"/>
    </row>
    <row r="87" spans="1:131" s="245" customFormat="1" ht="26.25" customHeight="1" x14ac:dyDescent="0.15">
      <c r="A87" s="267">
        <v>20</v>
      </c>
      <c r="B87" s="929"/>
      <c r="C87" s="930"/>
      <c r="D87" s="930"/>
      <c r="E87" s="930"/>
      <c r="F87" s="930"/>
      <c r="G87" s="930"/>
      <c r="H87" s="930"/>
      <c r="I87" s="930"/>
      <c r="J87" s="930"/>
      <c r="K87" s="930"/>
      <c r="L87" s="930"/>
      <c r="M87" s="930"/>
      <c r="N87" s="930"/>
      <c r="O87" s="930"/>
      <c r="P87" s="931"/>
      <c r="Q87" s="932"/>
      <c r="R87" s="933"/>
      <c r="S87" s="933"/>
      <c r="T87" s="933"/>
      <c r="U87" s="933"/>
      <c r="V87" s="933"/>
      <c r="W87" s="933"/>
      <c r="X87" s="933"/>
      <c r="Y87" s="933"/>
      <c r="Z87" s="933"/>
      <c r="AA87" s="933"/>
      <c r="AB87" s="933"/>
      <c r="AC87" s="933"/>
      <c r="AD87" s="933"/>
      <c r="AE87" s="933"/>
      <c r="AF87" s="933"/>
      <c r="AG87" s="933"/>
      <c r="AH87" s="933"/>
      <c r="AI87" s="933"/>
      <c r="AJ87" s="933"/>
      <c r="AK87" s="933"/>
      <c r="AL87" s="933"/>
      <c r="AM87" s="933"/>
      <c r="AN87" s="933"/>
      <c r="AO87" s="933"/>
      <c r="AP87" s="933"/>
      <c r="AQ87" s="933"/>
      <c r="AR87" s="933"/>
      <c r="AS87" s="933"/>
      <c r="AT87" s="933"/>
      <c r="AU87" s="933"/>
      <c r="AV87" s="933"/>
      <c r="AW87" s="933"/>
      <c r="AX87" s="933"/>
      <c r="AY87" s="933"/>
      <c r="AZ87" s="934"/>
      <c r="BA87" s="934"/>
      <c r="BB87" s="934"/>
      <c r="BC87" s="934"/>
      <c r="BD87" s="935"/>
      <c r="BE87" s="263"/>
      <c r="BF87" s="263"/>
      <c r="BG87" s="263"/>
      <c r="BH87" s="263"/>
      <c r="BI87" s="263"/>
      <c r="BJ87" s="263"/>
      <c r="BK87" s="263"/>
      <c r="BL87" s="263"/>
      <c r="BM87" s="263"/>
      <c r="BN87" s="263"/>
      <c r="BO87" s="263"/>
      <c r="BP87" s="263"/>
      <c r="BQ87" s="260">
        <v>81</v>
      </c>
      <c r="BR87" s="265"/>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4"/>
    </row>
    <row r="88" spans="1:131" s="245" customFormat="1" ht="26.25" customHeight="1" thickBot="1" x14ac:dyDescent="0.2">
      <c r="A88" s="262" t="s">
        <v>388</v>
      </c>
      <c r="B88" s="836" t="s">
        <v>414</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340</v>
      </c>
      <c r="AG88" s="888"/>
      <c r="AH88" s="888"/>
      <c r="AI88" s="888"/>
      <c r="AJ88" s="888"/>
      <c r="AK88" s="885"/>
      <c r="AL88" s="885"/>
      <c r="AM88" s="885"/>
      <c r="AN88" s="885"/>
      <c r="AO88" s="885"/>
      <c r="AP88" s="888" t="s">
        <v>581</v>
      </c>
      <c r="AQ88" s="888"/>
      <c r="AR88" s="888"/>
      <c r="AS88" s="888"/>
      <c r="AT88" s="888"/>
      <c r="AU88" s="888" t="s">
        <v>581</v>
      </c>
      <c r="AV88" s="888"/>
      <c r="AW88" s="888"/>
      <c r="AX88" s="888"/>
      <c r="AY88" s="888"/>
      <c r="AZ88" s="893"/>
      <c r="BA88" s="893"/>
      <c r="BB88" s="893"/>
      <c r="BC88" s="893"/>
      <c r="BD88" s="894"/>
      <c r="BE88" s="263"/>
      <c r="BF88" s="263"/>
      <c r="BG88" s="263"/>
      <c r="BH88" s="263"/>
      <c r="BI88" s="263"/>
      <c r="BJ88" s="263"/>
      <c r="BK88" s="263"/>
      <c r="BL88" s="263"/>
      <c r="BM88" s="263"/>
      <c r="BN88" s="263"/>
      <c r="BO88" s="263"/>
      <c r="BP88" s="263"/>
      <c r="BQ88" s="260">
        <v>82</v>
      </c>
      <c r="BR88" s="265"/>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4"/>
    </row>
    <row r="89" spans="1:131" s="245" customFormat="1" ht="26.25" hidden="1" customHeight="1" x14ac:dyDescent="0.15">
      <c r="A89" s="268"/>
      <c r="B89" s="269"/>
      <c r="C89" s="269"/>
      <c r="D89" s="269"/>
      <c r="E89" s="269"/>
      <c r="F89" s="269"/>
      <c r="G89" s="269"/>
      <c r="H89" s="269"/>
      <c r="I89" s="269"/>
      <c r="J89" s="269"/>
      <c r="K89" s="269"/>
      <c r="L89" s="269"/>
      <c r="M89" s="269"/>
      <c r="N89" s="269"/>
      <c r="O89" s="269"/>
      <c r="P89" s="269"/>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0"/>
      <c r="AZ89" s="271"/>
      <c r="BA89" s="271"/>
      <c r="BB89" s="271"/>
      <c r="BC89" s="271"/>
      <c r="BD89" s="271"/>
      <c r="BE89" s="263"/>
      <c r="BF89" s="263"/>
      <c r="BG89" s="263"/>
      <c r="BH89" s="263"/>
      <c r="BI89" s="263"/>
      <c r="BJ89" s="263"/>
      <c r="BK89" s="263"/>
      <c r="BL89" s="263"/>
      <c r="BM89" s="263"/>
      <c r="BN89" s="263"/>
      <c r="BO89" s="263"/>
      <c r="BP89" s="263"/>
      <c r="BQ89" s="260">
        <v>83</v>
      </c>
      <c r="BR89" s="265"/>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4"/>
    </row>
    <row r="90" spans="1:131" s="245" customFormat="1" ht="26.25" hidden="1" customHeight="1" x14ac:dyDescent="0.15">
      <c r="A90" s="268"/>
      <c r="B90" s="269"/>
      <c r="C90" s="269"/>
      <c r="D90" s="269"/>
      <c r="E90" s="269"/>
      <c r="F90" s="269"/>
      <c r="G90" s="269"/>
      <c r="H90" s="269"/>
      <c r="I90" s="269"/>
      <c r="J90" s="269"/>
      <c r="K90" s="269"/>
      <c r="L90" s="269"/>
      <c r="M90" s="269"/>
      <c r="N90" s="269"/>
      <c r="O90" s="269"/>
      <c r="P90" s="269"/>
      <c r="Q90" s="270"/>
      <c r="R90" s="270"/>
      <c r="S90" s="270"/>
      <c r="T90" s="270"/>
      <c r="U90" s="270"/>
      <c r="V90" s="270"/>
      <c r="W90" s="270"/>
      <c r="X90" s="270"/>
      <c r="Y90" s="270"/>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0"/>
      <c r="AW90" s="270"/>
      <c r="AX90" s="270"/>
      <c r="AY90" s="270"/>
      <c r="AZ90" s="271"/>
      <c r="BA90" s="271"/>
      <c r="BB90" s="271"/>
      <c r="BC90" s="271"/>
      <c r="BD90" s="271"/>
      <c r="BE90" s="263"/>
      <c r="BF90" s="263"/>
      <c r="BG90" s="263"/>
      <c r="BH90" s="263"/>
      <c r="BI90" s="263"/>
      <c r="BJ90" s="263"/>
      <c r="BK90" s="263"/>
      <c r="BL90" s="263"/>
      <c r="BM90" s="263"/>
      <c r="BN90" s="263"/>
      <c r="BO90" s="263"/>
      <c r="BP90" s="263"/>
      <c r="BQ90" s="260">
        <v>84</v>
      </c>
      <c r="BR90" s="265"/>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4"/>
    </row>
    <row r="91" spans="1:131" s="245" customFormat="1" ht="26.25" hidden="1" customHeight="1" x14ac:dyDescent="0.15">
      <c r="A91" s="268"/>
      <c r="B91" s="269"/>
      <c r="C91" s="269"/>
      <c r="D91" s="269"/>
      <c r="E91" s="269"/>
      <c r="F91" s="269"/>
      <c r="G91" s="269"/>
      <c r="H91" s="269"/>
      <c r="I91" s="269"/>
      <c r="J91" s="269"/>
      <c r="K91" s="269"/>
      <c r="L91" s="269"/>
      <c r="M91" s="269"/>
      <c r="N91" s="269"/>
      <c r="O91" s="269"/>
      <c r="P91" s="269"/>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c r="AZ91" s="271"/>
      <c r="BA91" s="271"/>
      <c r="BB91" s="271"/>
      <c r="BC91" s="271"/>
      <c r="BD91" s="271"/>
      <c r="BE91" s="263"/>
      <c r="BF91" s="263"/>
      <c r="BG91" s="263"/>
      <c r="BH91" s="263"/>
      <c r="BI91" s="263"/>
      <c r="BJ91" s="263"/>
      <c r="BK91" s="263"/>
      <c r="BL91" s="263"/>
      <c r="BM91" s="263"/>
      <c r="BN91" s="263"/>
      <c r="BO91" s="263"/>
      <c r="BP91" s="263"/>
      <c r="BQ91" s="260">
        <v>85</v>
      </c>
      <c r="BR91" s="265"/>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4"/>
    </row>
    <row r="92" spans="1:131" s="245" customFormat="1" ht="26.25" hidden="1" customHeight="1" x14ac:dyDescent="0.15">
      <c r="A92" s="268"/>
      <c r="B92" s="269"/>
      <c r="C92" s="269"/>
      <c r="D92" s="269"/>
      <c r="E92" s="269"/>
      <c r="F92" s="269"/>
      <c r="G92" s="269"/>
      <c r="H92" s="269"/>
      <c r="I92" s="269"/>
      <c r="J92" s="269"/>
      <c r="K92" s="269"/>
      <c r="L92" s="269"/>
      <c r="M92" s="269"/>
      <c r="N92" s="269"/>
      <c r="O92" s="269"/>
      <c r="P92" s="269"/>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c r="AZ92" s="271"/>
      <c r="BA92" s="271"/>
      <c r="BB92" s="271"/>
      <c r="BC92" s="271"/>
      <c r="BD92" s="271"/>
      <c r="BE92" s="263"/>
      <c r="BF92" s="263"/>
      <c r="BG92" s="263"/>
      <c r="BH92" s="263"/>
      <c r="BI92" s="263"/>
      <c r="BJ92" s="263"/>
      <c r="BK92" s="263"/>
      <c r="BL92" s="263"/>
      <c r="BM92" s="263"/>
      <c r="BN92" s="263"/>
      <c r="BO92" s="263"/>
      <c r="BP92" s="263"/>
      <c r="BQ92" s="260">
        <v>86</v>
      </c>
      <c r="BR92" s="265"/>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4"/>
    </row>
    <row r="93" spans="1:131" s="245" customFormat="1" ht="26.25" hidden="1" customHeight="1" x14ac:dyDescent="0.15">
      <c r="A93" s="268"/>
      <c r="B93" s="269"/>
      <c r="C93" s="269"/>
      <c r="D93" s="269"/>
      <c r="E93" s="269"/>
      <c r="F93" s="269"/>
      <c r="G93" s="269"/>
      <c r="H93" s="269"/>
      <c r="I93" s="269"/>
      <c r="J93" s="269"/>
      <c r="K93" s="269"/>
      <c r="L93" s="269"/>
      <c r="M93" s="269"/>
      <c r="N93" s="269"/>
      <c r="O93" s="269"/>
      <c r="P93" s="269"/>
      <c r="Q93" s="270"/>
      <c r="R93" s="270"/>
      <c r="S93" s="270"/>
      <c r="T93" s="270"/>
      <c r="U93" s="270"/>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c r="AZ93" s="271"/>
      <c r="BA93" s="271"/>
      <c r="BB93" s="271"/>
      <c r="BC93" s="271"/>
      <c r="BD93" s="271"/>
      <c r="BE93" s="263"/>
      <c r="BF93" s="263"/>
      <c r="BG93" s="263"/>
      <c r="BH93" s="263"/>
      <c r="BI93" s="263"/>
      <c r="BJ93" s="263"/>
      <c r="BK93" s="263"/>
      <c r="BL93" s="263"/>
      <c r="BM93" s="263"/>
      <c r="BN93" s="263"/>
      <c r="BO93" s="263"/>
      <c r="BP93" s="263"/>
      <c r="BQ93" s="260">
        <v>87</v>
      </c>
      <c r="BR93" s="265"/>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4"/>
    </row>
    <row r="94" spans="1:131" s="245" customFormat="1" ht="26.25" hidden="1" customHeight="1" x14ac:dyDescent="0.15">
      <c r="A94" s="268"/>
      <c r="B94" s="269"/>
      <c r="C94" s="269"/>
      <c r="D94" s="269"/>
      <c r="E94" s="269"/>
      <c r="F94" s="269"/>
      <c r="G94" s="269"/>
      <c r="H94" s="269"/>
      <c r="I94" s="269"/>
      <c r="J94" s="269"/>
      <c r="K94" s="269"/>
      <c r="L94" s="269"/>
      <c r="M94" s="269"/>
      <c r="N94" s="269"/>
      <c r="O94" s="269"/>
      <c r="P94" s="269"/>
      <c r="Q94" s="270"/>
      <c r="R94" s="270"/>
      <c r="S94" s="270"/>
      <c r="T94" s="270"/>
      <c r="U94" s="270"/>
      <c r="V94" s="270"/>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c r="AX94" s="270"/>
      <c r="AY94" s="270"/>
      <c r="AZ94" s="271"/>
      <c r="BA94" s="271"/>
      <c r="BB94" s="271"/>
      <c r="BC94" s="271"/>
      <c r="BD94" s="271"/>
      <c r="BE94" s="263"/>
      <c r="BF94" s="263"/>
      <c r="BG94" s="263"/>
      <c r="BH94" s="263"/>
      <c r="BI94" s="263"/>
      <c r="BJ94" s="263"/>
      <c r="BK94" s="263"/>
      <c r="BL94" s="263"/>
      <c r="BM94" s="263"/>
      <c r="BN94" s="263"/>
      <c r="BO94" s="263"/>
      <c r="BP94" s="263"/>
      <c r="BQ94" s="260">
        <v>88</v>
      </c>
      <c r="BR94" s="265"/>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4"/>
    </row>
    <row r="95" spans="1:131" s="245" customFormat="1" ht="26.25" hidden="1" customHeight="1" x14ac:dyDescent="0.15">
      <c r="A95" s="268"/>
      <c r="B95" s="269"/>
      <c r="C95" s="269"/>
      <c r="D95" s="269"/>
      <c r="E95" s="269"/>
      <c r="F95" s="269"/>
      <c r="G95" s="269"/>
      <c r="H95" s="269"/>
      <c r="I95" s="269"/>
      <c r="J95" s="269"/>
      <c r="K95" s="269"/>
      <c r="L95" s="269"/>
      <c r="M95" s="269"/>
      <c r="N95" s="269"/>
      <c r="O95" s="269"/>
      <c r="P95" s="269"/>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c r="AZ95" s="271"/>
      <c r="BA95" s="271"/>
      <c r="BB95" s="271"/>
      <c r="BC95" s="271"/>
      <c r="BD95" s="271"/>
      <c r="BE95" s="263"/>
      <c r="BF95" s="263"/>
      <c r="BG95" s="263"/>
      <c r="BH95" s="263"/>
      <c r="BI95" s="263"/>
      <c r="BJ95" s="263"/>
      <c r="BK95" s="263"/>
      <c r="BL95" s="263"/>
      <c r="BM95" s="263"/>
      <c r="BN95" s="263"/>
      <c r="BO95" s="263"/>
      <c r="BP95" s="263"/>
      <c r="BQ95" s="260">
        <v>89</v>
      </c>
      <c r="BR95" s="265"/>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4"/>
    </row>
    <row r="96" spans="1:131" s="245" customFormat="1" ht="26.25" hidden="1" customHeight="1" x14ac:dyDescent="0.15">
      <c r="A96" s="268"/>
      <c r="B96" s="269"/>
      <c r="C96" s="269"/>
      <c r="D96" s="269"/>
      <c r="E96" s="269"/>
      <c r="F96" s="269"/>
      <c r="G96" s="269"/>
      <c r="H96" s="269"/>
      <c r="I96" s="269"/>
      <c r="J96" s="269"/>
      <c r="K96" s="269"/>
      <c r="L96" s="269"/>
      <c r="M96" s="269"/>
      <c r="N96" s="269"/>
      <c r="O96" s="269"/>
      <c r="P96" s="269"/>
      <c r="Q96" s="270"/>
      <c r="R96" s="270"/>
      <c r="S96" s="270"/>
      <c r="T96" s="270"/>
      <c r="U96" s="270"/>
      <c r="V96" s="270"/>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c r="AZ96" s="271"/>
      <c r="BA96" s="271"/>
      <c r="BB96" s="271"/>
      <c r="BC96" s="271"/>
      <c r="BD96" s="271"/>
      <c r="BE96" s="263"/>
      <c r="BF96" s="263"/>
      <c r="BG96" s="263"/>
      <c r="BH96" s="263"/>
      <c r="BI96" s="263"/>
      <c r="BJ96" s="263"/>
      <c r="BK96" s="263"/>
      <c r="BL96" s="263"/>
      <c r="BM96" s="263"/>
      <c r="BN96" s="263"/>
      <c r="BO96" s="263"/>
      <c r="BP96" s="263"/>
      <c r="BQ96" s="260">
        <v>90</v>
      </c>
      <c r="BR96" s="265"/>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4"/>
    </row>
    <row r="97" spans="1:131" s="245" customFormat="1" ht="26.25" hidden="1" customHeight="1" x14ac:dyDescent="0.15">
      <c r="A97" s="268"/>
      <c r="B97" s="269"/>
      <c r="C97" s="269"/>
      <c r="D97" s="269"/>
      <c r="E97" s="269"/>
      <c r="F97" s="269"/>
      <c r="G97" s="269"/>
      <c r="H97" s="269"/>
      <c r="I97" s="269"/>
      <c r="J97" s="269"/>
      <c r="K97" s="269"/>
      <c r="L97" s="269"/>
      <c r="M97" s="269"/>
      <c r="N97" s="269"/>
      <c r="O97" s="269"/>
      <c r="P97" s="269"/>
      <c r="Q97" s="270"/>
      <c r="R97" s="270"/>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c r="AZ97" s="271"/>
      <c r="BA97" s="271"/>
      <c r="BB97" s="271"/>
      <c r="BC97" s="271"/>
      <c r="BD97" s="271"/>
      <c r="BE97" s="263"/>
      <c r="BF97" s="263"/>
      <c r="BG97" s="263"/>
      <c r="BH97" s="263"/>
      <c r="BI97" s="263"/>
      <c r="BJ97" s="263"/>
      <c r="BK97" s="263"/>
      <c r="BL97" s="263"/>
      <c r="BM97" s="263"/>
      <c r="BN97" s="263"/>
      <c r="BO97" s="263"/>
      <c r="BP97" s="263"/>
      <c r="BQ97" s="260">
        <v>91</v>
      </c>
      <c r="BR97" s="265"/>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4"/>
    </row>
    <row r="98" spans="1:131" s="245" customFormat="1" ht="26.25" hidden="1" customHeight="1" x14ac:dyDescent="0.15">
      <c r="A98" s="268"/>
      <c r="B98" s="269"/>
      <c r="C98" s="269"/>
      <c r="D98" s="269"/>
      <c r="E98" s="269"/>
      <c r="F98" s="269"/>
      <c r="G98" s="269"/>
      <c r="H98" s="269"/>
      <c r="I98" s="269"/>
      <c r="J98" s="269"/>
      <c r="K98" s="269"/>
      <c r="L98" s="269"/>
      <c r="M98" s="269"/>
      <c r="N98" s="269"/>
      <c r="O98" s="269"/>
      <c r="P98" s="269"/>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1"/>
      <c r="BA98" s="271"/>
      <c r="BB98" s="271"/>
      <c r="BC98" s="271"/>
      <c r="BD98" s="271"/>
      <c r="BE98" s="263"/>
      <c r="BF98" s="263"/>
      <c r="BG98" s="263"/>
      <c r="BH98" s="263"/>
      <c r="BI98" s="263"/>
      <c r="BJ98" s="263"/>
      <c r="BK98" s="263"/>
      <c r="BL98" s="263"/>
      <c r="BM98" s="263"/>
      <c r="BN98" s="263"/>
      <c r="BO98" s="263"/>
      <c r="BP98" s="263"/>
      <c r="BQ98" s="260">
        <v>92</v>
      </c>
      <c r="BR98" s="265"/>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4"/>
    </row>
    <row r="99" spans="1:131" s="245" customFormat="1" ht="26.25" hidden="1" customHeight="1" x14ac:dyDescent="0.15">
      <c r="A99" s="268"/>
      <c r="B99" s="269"/>
      <c r="C99" s="269"/>
      <c r="D99" s="269"/>
      <c r="E99" s="269"/>
      <c r="F99" s="269"/>
      <c r="G99" s="269"/>
      <c r="H99" s="269"/>
      <c r="I99" s="269"/>
      <c r="J99" s="269"/>
      <c r="K99" s="269"/>
      <c r="L99" s="269"/>
      <c r="M99" s="269"/>
      <c r="N99" s="269"/>
      <c r="O99" s="269"/>
      <c r="P99" s="269"/>
      <c r="Q99" s="270"/>
      <c r="R99" s="270"/>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c r="AX99" s="270"/>
      <c r="AY99" s="270"/>
      <c r="AZ99" s="271"/>
      <c r="BA99" s="271"/>
      <c r="BB99" s="271"/>
      <c r="BC99" s="271"/>
      <c r="BD99" s="271"/>
      <c r="BE99" s="263"/>
      <c r="BF99" s="263"/>
      <c r="BG99" s="263"/>
      <c r="BH99" s="263"/>
      <c r="BI99" s="263"/>
      <c r="BJ99" s="263"/>
      <c r="BK99" s="263"/>
      <c r="BL99" s="263"/>
      <c r="BM99" s="263"/>
      <c r="BN99" s="263"/>
      <c r="BO99" s="263"/>
      <c r="BP99" s="263"/>
      <c r="BQ99" s="260">
        <v>93</v>
      </c>
      <c r="BR99" s="265"/>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4"/>
    </row>
    <row r="100" spans="1:131" s="245" customFormat="1" ht="26.25" hidden="1" customHeight="1" x14ac:dyDescent="0.15">
      <c r="A100" s="268"/>
      <c r="B100" s="269"/>
      <c r="C100" s="269"/>
      <c r="D100" s="269"/>
      <c r="E100" s="269"/>
      <c r="F100" s="269"/>
      <c r="G100" s="269"/>
      <c r="H100" s="269"/>
      <c r="I100" s="269"/>
      <c r="J100" s="269"/>
      <c r="K100" s="269"/>
      <c r="L100" s="269"/>
      <c r="M100" s="269"/>
      <c r="N100" s="269"/>
      <c r="O100" s="269"/>
      <c r="P100" s="269"/>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c r="AZ100" s="271"/>
      <c r="BA100" s="271"/>
      <c r="BB100" s="271"/>
      <c r="BC100" s="271"/>
      <c r="BD100" s="271"/>
      <c r="BE100" s="263"/>
      <c r="BF100" s="263"/>
      <c r="BG100" s="263"/>
      <c r="BH100" s="263"/>
      <c r="BI100" s="263"/>
      <c r="BJ100" s="263"/>
      <c r="BK100" s="263"/>
      <c r="BL100" s="263"/>
      <c r="BM100" s="263"/>
      <c r="BN100" s="263"/>
      <c r="BO100" s="263"/>
      <c r="BP100" s="263"/>
      <c r="BQ100" s="260">
        <v>94</v>
      </c>
      <c r="BR100" s="265"/>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4"/>
    </row>
    <row r="101" spans="1:131" s="245" customFormat="1" ht="26.25" hidden="1" customHeight="1" x14ac:dyDescent="0.15">
      <c r="A101" s="268"/>
      <c r="B101" s="269"/>
      <c r="C101" s="269"/>
      <c r="D101" s="269"/>
      <c r="E101" s="269"/>
      <c r="F101" s="269"/>
      <c r="G101" s="269"/>
      <c r="H101" s="269"/>
      <c r="I101" s="269"/>
      <c r="J101" s="269"/>
      <c r="K101" s="269"/>
      <c r="L101" s="269"/>
      <c r="M101" s="269"/>
      <c r="N101" s="269"/>
      <c r="O101" s="269"/>
      <c r="P101" s="269"/>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1"/>
      <c r="BA101" s="271"/>
      <c r="BB101" s="271"/>
      <c r="BC101" s="271"/>
      <c r="BD101" s="271"/>
      <c r="BE101" s="263"/>
      <c r="BF101" s="263"/>
      <c r="BG101" s="263"/>
      <c r="BH101" s="263"/>
      <c r="BI101" s="263"/>
      <c r="BJ101" s="263"/>
      <c r="BK101" s="263"/>
      <c r="BL101" s="263"/>
      <c r="BM101" s="263"/>
      <c r="BN101" s="263"/>
      <c r="BO101" s="263"/>
      <c r="BP101" s="263"/>
      <c r="BQ101" s="260">
        <v>95</v>
      </c>
      <c r="BR101" s="265"/>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4"/>
    </row>
    <row r="102" spans="1:131" s="245" customFormat="1" ht="26.25" customHeight="1" thickBot="1" x14ac:dyDescent="0.2">
      <c r="A102" s="268"/>
      <c r="B102" s="269"/>
      <c r="C102" s="269"/>
      <c r="D102" s="269"/>
      <c r="E102" s="269"/>
      <c r="F102" s="269"/>
      <c r="G102" s="269"/>
      <c r="H102" s="269"/>
      <c r="I102" s="269"/>
      <c r="J102" s="269"/>
      <c r="K102" s="269"/>
      <c r="L102" s="269"/>
      <c r="M102" s="269"/>
      <c r="N102" s="269"/>
      <c r="O102" s="269"/>
      <c r="P102" s="269"/>
      <c r="Q102" s="270"/>
      <c r="R102" s="270"/>
      <c r="S102" s="270"/>
      <c r="T102" s="270"/>
      <c r="U102" s="270"/>
      <c r="V102" s="270"/>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1"/>
      <c r="BA102" s="271"/>
      <c r="BB102" s="271"/>
      <c r="BC102" s="271"/>
      <c r="BD102" s="271"/>
      <c r="BE102" s="263"/>
      <c r="BF102" s="263"/>
      <c r="BG102" s="263"/>
      <c r="BH102" s="263"/>
      <c r="BI102" s="263"/>
      <c r="BJ102" s="263"/>
      <c r="BK102" s="263"/>
      <c r="BL102" s="263"/>
      <c r="BM102" s="263"/>
      <c r="BN102" s="263"/>
      <c r="BO102" s="263"/>
      <c r="BP102" s="263"/>
      <c r="BQ102" s="262" t="s">
        <v>388</v>
      </c>
      <c r="BR102" s="836" t="s">
        <v>415</v>
      </c>
      <c r="BS102" s="837"/>
      <c r="BT102" s="837"/>
      <c r="BU102" s="837"/>
      <c r="BV102" s="837"/>
      <c r="BW102" s="837"/>
      <c r="BX102" s="837"/>
      <c r="BY102" s="837"/>
      <c r="BZ102" s="837"/>
      <c r="CA102" s="837"/>
      <c r="CB102" s="837"/>
      <c r="CC102" s="837"/>
      <c r="CD102" s="837"/>
      <c r="CE102" s="837"/>
      <c r="CF102" s="837"/>
      <c r="CG102" s="838"/>
      <c r="CH102" s="936"/>
      <c r="CI102" s="937"/>
      <c r="CJ102" s="937"/>
      <c r="CK102" s="937"/>
      <c r="CL102" s="938"/>
      <c r="CM102" s="936"/>
      <c r="CN102" s="937"/>
      <c r="CO102" s="937"/>
      <c r="CP102" s="937"/>
      <c r="CQ102" s="938"/>
      <c r="CR102" s="939"/>
      <c r="CS102" s="896"/>
      <c r="CT102" s="896"/>
      <c r="CU102" s="896"/>
      <c r="CV102" s="940"/>
      <c r="CW102" s="939"/>
      <c r="CX102" s="896"/>
      <c r="CY102" s="896"/>
      <c r="CZ102" s="896"/>
      <c r="DA102" s="940"/>
      <c r="DB102" s="939"/>
      <c r="DC102" s="896"/>
      <c r="DD102" s="896"/>
      <c r="DE102" s="896"/>
      <c r="DF102" s="940"/>
      <c r="DG102" s="939"/>
      <c r="DH102" s="896"/>
      <c r="DI102" s="896"/>
      <c r="DJ102" s="896"/>
      <c r="DK102" s="940"/>
      <c r="DL102" s="939"/>
      <c r="DM102" s="896"/>
      <c r="DN102" s="896"/>
      <c r="DO102" s="896"/>
      <c r="DP102" s="940"/>
      <c r="DQ102" s="939"/>
      <c r="DR102" s="896"/>
      <c r="DS102" s="896"/>
      <c r="DT102" s="896"/>
      <c r="DU102" s="940"/>
      <c r="DV102" s="963"/>
      <c r="DW102" s="964"/>
      <c r="DX102" s="964"/>
      <c r="DY102" s="964"/>
      <c r="DZ102" s="965"/>
      <c r="EA102" s="244"/>
    </row>
    <row r="103" spans="1:131" s="245" customFormat="1" ht="26.25" customHeight="1" x14ac:dyDescent="0.15">
      <c r="A103" s="268"/>
      <c r="B103" s="269"/>
      <c r="C103" s="269"/>
      <c r="D103" s="269"/>
      <c r="E103" s="269"/>
      <c r="F103" s="269"/>
      <c r="G103" s="269"/>
      <c r="H103" s="269"/>
      <c r="I103" s="269"/>
      <c r="J103" s="269"/>
      <c r="K103" s="269"/>
      <c r="L103" s="269"/>
      <c r="M103" s="269"/>
      <c r="N103" s="269"/>
      <c r="O103" s="269"/>
      <c r="P103" s="269"/>
      <c r="Q103" s="270"/>
      <c r="R103" s="270"/>
      <c r="S103" s="270"/>
      <c r="T103" s="270"/>
      <c r="U103" s="270"/>
      <c r="V103" s="270"/>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c r="AZ103" s="271"/>
      <c r="BA103" s="271"/>
      <c r="BB103" s="271"/>
      <c r="BC103" s="271"/>
      <c r="BD103" s="271"/>
      <c r="BE103" s="263"/>
      <c r="BF103" s="263"/>
      <c r="BG103" s="263"/>
      <c r="BH103" s="263"/>
      <c r="BI103" s="263"/>
      <c r="BJ103" s="263"/>
      <c r="BK103" s="263"/>
      <c r="BL103" s="263"/>
      <c r="BM103" s="263"/>
      <c r="BN103" s="263"/>
      <c r="BO103" s="263"/>
      <c r="BP103" s="263"/>
      <c r="BQ103" s="966" t="s">
        <v>416</v>
      </c>
      <c r="BR103" s="966"/>
      <c r="BS103" s="966"/>
      <c r="BT103" s="966"/>
      <c r="BU103" s="966"/>
      <c r="BV103" s="966"/>
      <c r="BW103" s="966"/>
      <c r="BX103" s="966"/>
      <c r="BY103" s="966"/>
      <c r="BZ103" s="966"/>
      <c r="CA103" s="966"/>
      <c r="CB103" s="966"/>
      <c r="CC103" s="966"/>
      <c r="CD103" s="966"/>
      <c r="CE103" s="966"/>
      <c r="CF103" s="966"/>
      <c r="CG103" s="966"/>
      <c r="CH103" s="966"/>
      <c r="CI103" s="966"/>
      <c r="CJ103" s="966"/>
      <c r="CK103" s="966"/>
      <c r="CL103" s="966"/>
      <c r="CM103" s="966"/>
      <c r="CN103" s="966"/>
      <c r="CO103" s="966"/>
      <c r="CP103" s="966"/>
      <c r="CQ103" s="966"/>
      <c r="CR103" s="966"/>
      <c r="CS103" s="966"/>
      <c r="CT103" s="966"/>
      <c r="CU103" s="966"/>
      <c r="CV103" s="966"/>
      <c r="CW103" s="966"/>
      <c r="CX103" s="966"/>
      <c r="CY103" s="966"/>
      <c r="CZ103" s="966"/>
      <c r="DA103" s="966"/>
      <c r="DB103" s="966"/>
      <c r="DC103" s="966"/>
      <c r="DD103" s="966"/>
      <c r="DE103" s="966"/>
      <c r="DF103" s="966"/>
      <c r="DG103" s="966"/>
      <c r="DH103" s="966"/>
      <c r="DI103" s="966"/>
      <c r="DJ103" s="966"/>
      <c r="DK103" s="966"/>
      <c r="DL103" s="966"/>
      <c r="DM103" s="966"/>
      <c r="DN103" s="966"/>
      <c r="DO103" s="966"/>
      <c r="DP103" s="966"/>
      <c r="DQ103" s="966"/>
      <c r="DR103" s="966"/>
      <c r="DS103" s="966"/>
      <c r="DT103" s="966"/>
      <c r="DU103" s="966"/>
      <c r="DV103" s="966"/>
      <c r="DW103" s="966"/>
      <c r="DX103" s="966"/>
      <c r="DY103" s="966"/>
      <c r="DZ103" s="966"/>
      <c r="EA103" s="244"/>
    </row>
    <row r="104" spans="1:131" s="245" customFormat="1" ht="26.25" customHeight="1" x14ac:dyDescent="0.15">
      <c r="A104" s="268"/>
      <c r="B104" s="269"/>
      <c r="C104" s="269"/>
      <c r="D104" s="269"/>
      <c r="E104" s="269"/>
      <c r="F104" s="269"/>
      <c r="G104" s="269"/>
      <c r="H104" s="269"/>
      <c r="I104" s="269"/>
      <c r="J104" s="269"/>
      <c r="K104" s="269"/>
      <c r="L104" s="269"/>
      <c r="M104" s="269"/>
      <c r="N104" s="269"/>
      <c r="O104" s="269"/>
      <c r="P104" s="269"/>
      <c r="Q104" s="270"/>
      <c r="R104" s="270"/>
      <c r="S104" s="270"/>
      <c r="T104" s="270"/>
      <c r="U104" s="270"/>
      <c r="V104" s="270"/>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c r="AZ104" s="271"/>
      <c r="BA104" s="271"/>
      <c r="BB104" s="271"/>
      <c r="BC104" s="271"/>
      <c r="BD104" s="271"/>
      <c r="BE104" s="263"/>
      <c r="BF104" s="263"/>
      <c r="BG104" s="263"/>
      <c r="BH104" s="263"/>
      <c r="BI104" s="263"/>
      <c r="BJ104" s="263"/>
      <c r="BK104" s="263"/>
      <c r="BL104" s="263"/>
      <c r="BM104" s="263"/>
      <c r="BN104" s="263"/>
      <c r="BO104" s="263"/>
      <c r="BP104" s="263"/>
      <c r="BQ104" s="967" t="s">
        <v>417</v>
      </c>
      <c r="BR104" s="967"/>
      <c r="BS104" s="967"/>
      <c r="BT104" s="967"/>
      <c r="BU104" s="967"/>
      <c r="BV104" s="967"/>
      <c r="BW104" s="967"/>
      <c r="BX104" s="967"/>
      <c r="BY104" s="967"/>
      <c r="BZ104" s="967"/>
      <c r="CA104" s="967"/>
      <c r="CB104" s="967"/>
      <c r="CC104" s="967"/>
      <c r="CD104" s="967"/>
      <c r="CE104" s="967"/>
      <c r="CF104" s="967"/>
      <c r="CG104" s="967"/>
      <c r="CH104" s="967"/>
      <c r="CI104" s="967"/>
      <c r="CJ104" s="967"/>
      <c r="CK104" s="967"/>
      <c r="CL104" s="967"/>
      <c r="CM104" s="967"/>
      <c r="CN104" s="967"/>
      <c r="CO104" s="967"/>
      <c r="CP104" s="967"/>
      <c r="CQ104" s="967"/>
      <c r="CR104" s="967"/>
      <c r="CS104" s="967"/>
      <c r="CT104" s="967"/>
      <c r="CU104" s="967"/>
      <c r="CV104" s="967"/>
      <c r="CW104" s="967"/>
      <c r="CX104" s="967"/>
      <c r="CY104" s="967"/>
      <c r="CZ104" s="967"/>
      <c r="DA104" s="967"/>
      <c r="DB104" s="967"/>
      <c r="DC104" s="967"/>
      <c r="DD104" s="967"/>
      <c r="DE104" s="967"/>
      <c r="DF104" s="967"/>
      <c r="DG104" s="967"/>
      <c r="DH104" s="967"/>
      <c r="DI104" s="967"/>
      <c r="DJ104" s="967"/>
      <c r="DK104" s="967"/>
      <c r="DL104" s="967"/>
      <c r="DM104" s="967"/>
      <c r="DN104" s="967"/>
      <c r="DO104" s="967"/>
      <c r="DP104" s="967"/>
      <c r="DQ104" s="967"/>
      <c r="DR104" s="967"/>
      <c r="DS104" s="967"/>
      <c r="DT104" s="967"/>
      <c r="DU104" s="967"/>
      <c r="DV104" s="967"/>
      <c r="DW104" s="967"/>
      <c r="DX104" s="967"/>
      <c r="DY104" s="967"/>
      <c r="DZ104" s="967"/>
      <c r="EA104" s="244"/>
    </row>
    <row r="105" spans="1:131" s="245" customFormat="1" ht="11.25" customHeight="1" x14ac:dyDescent="0.15">
      <c r="A105" s="263"/>
      <c r="B105" s="263"/>
      <c r="C105" s="263"/>
      <c r="D105" s="263"/>
      <c r="E105" s="263"/>
      <c r="F105" s="263"/>
      <c r="G105" s="263"/>
      <c r="H105" s="263"/>
      <c r="I105" s="263"/>
      <c r="J105" s="263"/>
      <c r="K105" s="263"/>
      <c r="L105" s="263"/>
      <c r="M105" s="263"/>
      <c r="N105" s="263"/>
      <c r="O105" s="263"/>
      <c r="P105" s="263"/>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63"/>
      <c r="AT105" s="263"/>
      <c r="AU105" s="263"/>
      <c r="AV105" s="263"/>
      <c r="AW105" s="263"/>
      <c r="AX105" s="263"/>
      <c r="AY105" s="263"/>
      <c r="AZ105" s="263"/>
      <c r="BA105" s="263"/>
      <c r="BB105" s="263"/>
      <c r="BC105" s="263"/>
      <c r="BD105" s="263"/>
      <c r="BE105" s="263"/>
      <c r="BF105" s="263"/>
      <c r="BG105" s="263"/>
      <c r="BH105" s="263"/>
      <c r="BI105" s="263"/>
      <c r="BJ105" s="263"/>
      <c r="BK105" s="263"/>
      <c r="BL105" s="263"/>
      <c r="BM105" s="263"/>
      <c r="BN105" s="263"/>
      <c r="BO105" s="263"/>
      <c r="BP105" s="263"/>
      <c r="BQ105" s="266"/>
      <c r="BR105" s="266"/>
      <c r="BS105" s="266"/>
      <c r="BT105" s="266"/>
      <c r="BU105" s="266"/>
      <c r="BV105" s="266"/>
      <c r="BW105" s="266"/>
      <c r="BX105" s="266"/>
      <c r="BY105" s="266"/>
      <c r="BZ105" s="266"/>
      <c r="CA105" s="266"/>
      <c r="CB105" s="266"/>
      <c r="CC105" s="266"/>
      <c r="CD105" s="266"/>
      <c r="CE105" s="266"/>
      <c r="CF105" s="266"/>
      <c r="CG105" s="266"/>
      <c r="CH105" s="266"/>
      <c r="CI105" s="266"/>
      <c r="CJ105" s="266"/>
      <c r="CK105" s="266"/>
      <c r="CL105" s="266"/>
      <c r="CM105" s="266"/>
      <c r="CN105" s="266"/>
      <c r="CO105" s="266"/>
      <c r="CP105" s="266"/>
      <c r="CQ105" s="266"/>
      <c r="CR105" s="266"/>
      <c r="CS105" s="266"/>
      <c r="CT105" s="266"/>
      <c r="CU105" s="266"/>
      <c r="CV105" s="266"/>
      <c r="CW105" s="266"/>
      <c r="CX105" s="266"/>
      <c r="CY105" s="266"/>
      <c r="CZ105" s="266"/>
      <c r="DA105" s="266"/>
      <c r="DB105" s="266"/>
      <c r="DC105" s="266"/>
      <c r="DD105" s="266"/>
      <c r="DE105" s="266"/>
      <c r="DF105" s="266"/>
      <c r="DG105" s="266"/>
      <c r="DH105" s="266"/>
      <c r="DI105" s="266"/>
      <c r="DJ105" s="266"/>
      <c r="DK105" s="266"/>
      <c r="DL105" s="266"/>
      <c r="DM105" s="266"/>
      <c r="DN105" s="266"/>
      <c r="DO105" s="266"/>
      <c r="DP105" s="266"/>
      <c r="DQ105" s="266"/>
      <c r="DR105" s="266"/>
      <c r="DS105" s="266"/>
      <c r="DT105" s="266"/>
      <c r="DU105" s="266"/>
      <c r="DV105" s="266"/>
      <c r="DW105" s="266"/>
      <c r="DX105" s="266"/>
      <c r="DY105" s="266"/>
      <c r="DZ105" s="266"/>
      <c r="EA105" s="244"/>
    </row>
    <row r="106" spans="1:131" s="245" customFormat="1" ht="11.25" customHeight="1" x14ac:dyDescent="0.15">
      <c r="A106" s="272"/>
      <c r="B106" s="272"/>
      <c r="C106" s="272"/>
      <c r="D106" s="272"/>
      <c r="E106" s="272"/>
      <c r="F106" s="272"/>
      <c r="G106" s="272"/>
      <c r="H106" s="272"/>
      <c r="I106" s="272"/>
      <c r="J106" s="272"/>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2"/>
      <c r="AJ106" s="272"/>
      <c r="AK106" s="272"/>
      <c r="AL106" s="272"/>
      <c r="AM106" s="272"/>
      <c r="AN106" s="272"/>
      <c r="AO106" s="272"/>
      <c r="AP106" s="272"/>
      <c r="AQ106" s="272"/>
      <c r="AR106" s="272"/>
      <c r="AS106" s="272"/>
      <c r="AT106" s="272"/>
      <c r="AU106" s="272"/>
      <c r="AV106" s="272"/>
      <c r="AW106" s="272"/>
      <c r="AX106" s="272"/>
      <c r="AY106" s="272"/>
      <c r="AZ106" s="272"/>
      <c r="BA106" s="272"/>
      <c r="BB106" s="272"/>
      <c r="BC106" s="272"/>
      <c r="BD106" s="272"/>
      <c r="BE106" s="272"/>
      <c r="BF106" s="272"/>
      <c r="BG106" s="272"/>
      <c r="BH106" s="272"/>
      <c r="BI106" s="272"/>
      <c r="BJ106" s="272"/>
      <c r="BK106" s="272"/>
      <c r="BL106" s="272"/>
      <c r="BM106" s="272"/>
      <c r="BN106" s="272"/>
      <c r="BO106" s="272"/>
      <c r="BP106" s="272"/>
      <c r="BQ106" s="266"/>
      <c r="BR106" s="266"/>
      <c r="BS106" s="266"/>
      <c r="BT106" s="266"/>
      <c r="BU106" s="266"/>
      <c r="BV106" s="266"/>
      <c r="BW106" s="266"/>
      <c r="BX106" s="266"/>
      <c r="BY106" s="266"/>
      <c r="BZ106" s="266"/>
      <c r="CA106" s="266"/>
      <c r="CB106" s="266"/>
      <c r="CC106" s="266"/>
      <c r="CD106" s="266"/>
      <c r="CE106" s="266"/>
      <c r="CF106" s="266"/>
      <c r="CG106" s="266"/>
      <c r="CH106" s="266"/>
      <c r="CI106" s="266"/>
      <c r="CJ106" s="266"/>
      <c r="CK106" s="266"/>
      <c r="CL106" s="266"/>
      <c r="CM106" s="266"/>
      <c r="CN106" s="266"/>
      <c r="CO106" s="266"/>
      <c r="CP106" s="266"/>
      <c r="CQ106" s="266"/>
      <c r="CR106" s="266"/>
      <c r="CS106" s="266"/>
      <c r="CT106" s="266"/>
      <c r="CU106" s="266"/>
      <c r="CV106" s="266"/>
      <c r="CW106" s="266"/>
      <c r="CX106" s="266"/>
      <c r="CY106" s="266"/>
      <c r="CZ106" s="266"/>
      <c r="DA106" s="266"/>
      <c r="DB106" s="266"/>
      <c r="DC106" s="266"/>
      <c r="DD106" s="266"/>
      <c r="DE106" s="266"/>
      <c r="DF106" s="266"/>
      <c r="DG106" s="266"/>
      <c r="DH106" s="266"/>
      <c r="DI106" s="266"/>
      <c r="DJ106" s="266"/>
      <c r="DK106" s="266"/>
      <c r="DL106" s="266"/>
      <c r="DM106" s="266"/>
      <c r="DN106" s="266"/>
      <c r="DO106" s="266"/>
      <c r="DP106" s="266"/>
      <c r="DQ106" s="266"/>
      <c r="DR106" s="266"/>
      <c r="DS106" s="266"/>
      <c r="DT106" s="266"/>
      <c r="DU106" s="266"/>
      <c r="DV106" s="266"/>
      <c r="DW106" s="266"/>
      <c r="DX106" s="266"/>
      <c r="DY106" s="266"/>
      <c r="DZ106" s="266"/>
      <c r="EA106" s="244"/>
    </row>
    <row r="107" spans="1:131" s="244" customFormat="1" ht="26.25" customHeight="1" thickBot="1" x14ac:dyDescent="0.2">
      <c r="A107" s="273" t="s">
        <v>418</v>
      </c>
      <c r="B107" s="274"/>
      <c r="C107" s="274"/>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S107" s="274"/>
      <c r="AT107" s="274"/>
      <c r="AU107" s="273" t="s">
        <v>419</v>
      </c>
      <c r="AV107" s="274"/>
      <c r="AW107" s="274"/>
      <c r="AX107" s="274"/>
      <c r="AY107" s="274"/>
      <c r="AZ107" s="274"/>
      <c r="BA107" s="274"/>
      <c r="BB107" s="274"/>
      <c r="BC107" s="274"/>
      <c r="BD107" s="274"/>
      <c r="BE107" s="274"/>
      <c r="BF107" s="274"/>
      <c r="BG107" s="274"/>
      <c r="BH107" s="274"/>
      <c r="BI107" s="274"/>
      <c r="BJ107" s="274"/>
      <c r="BK107" s="274"/>
      <c r="BL107" s="274"/>
      <c r="BM107" s="274"/>
      <c r="BN107" s="274"/>
      <c r="BO107" s="274"/>
      <c r="BP107" s="274"/>
      <c r="BQ107" s="274"/>
      <c r="BR107" s="274"/>
      <c r="BS107" s="274"/>
      <c r="BT107" s="274"/>
      <c r="BU107" s="274"/>
      <c r="BV107" s="274"/>
      <c r="BW107" s="274"/>
      <c r="BX107" s="274"/>
      <c r="BY107" s="274"/>
      <c r="BZ107" s="274"/>
      <c r="CA107" s="274"/>
      <c r="CB107" s="274"/>
      <c r="CC107" s="274"/>
      <c r="CD107" s="274"/>
      <c r="CE107" s="274"/>
      <c r="CF107" s="274"/>
      <c r="CG107" s="274"/>
      <c r="CH107" s="274"/>
      <c r="CI107" s="274"/>
      <c r="CJ107" s="274"/>
      <c r="CK107" s="274"/>
      <c r="CL107" s="274"/>
      <c r="CM107" s="274"/>
      <c r="CN107" s="274"/>
      <c r="CO107" s="274"/>
      <c r="CP107" s="274"/>
      <c r="CQ107" s="274"/>
      <c r="CR107" s="274"/>
      <c r="CS107" s="274"/>
      <c r="CT107" s="274"/>
      <c r="CU107" s="274"/>
      <c r="CV107" s="274"/>
      <c r="CW107" s="274"/>
      <c r="CX107" s="274"/>
      <c r="CY107" s="274"/>
      <c r="CZ107" s="274"/>
      <c r="DA107" s="274"/>
      <c r="DB107" s="274"/>
      <c r="DC107" s="274"/>
      <c r="DD107" s="274"/>
      <c r="DE107" s="274"/>
      <c r="DF107" s="274"/>
      <c r="DG107" s="274"/>
      <c r="DH107" s="274"/>
      <c r="DI107" s="274"/>
      <c r="DJ107" s="274"/>
      <c r="DK107" s="274"/>
      <c r="DL107" s="274"/>
      <c r="DM107" s="274"/>
      <c r="DN107" s="274"/>
      <c r="DO107" s="274"/>
      <c r="DP107" s="274"/>
      <c r="DQ107" s="274"/>
      <c r="DR107" s="274"/>
      <c r="DS107" s="274"/>
      <c r="DT107" s="274"/>
      <c r="DU107" s="274"/>
      <c r="DV107" s="274"/>
      <c r="DW107" s="274"/>
      <c r="DX107" s="274"/>
      <c r="DY107" s="274"/>
      <c r="DZ107" s="274"/>
    </row>
    <row r="108" spans="1:131" s="244" customFormat="1" ht="26.25" customHeight="1" x14ac:dyDescent="0.15">
      <c r="A108" s="968" t="s">
        <v>420</v>
      </c>
      <c r="B108" s="969"/>
      <c r="C108" s="969"/>
      <c r="D108" s="969"/>
      <c r="E108" s="969"/>
      <c r="F108" s="969"/>
      <c r="G108" s="969"/>
      <c r="H108" s="969"/>
      <c r="I108" s="969"/>
      <c r="J108" s="969"/>
      <c r="K108" s="969"/>
      <c r="L108" s="969"/>
      <c r="M108" s="969"/>
      <c r="N108" s="969"/>
      <c r="O108" s="969"/>
      <c r="P108" s="969"/>
      <c r="Q108" s="969"/>
      <c r="R108" s="969"/>
      <c r="S108" s="969"/>
      <c r="T108" s="969"/>
      <c r="U108" s="969"/>
      <c r="V108" s="969"/>
      <c r="W108" s="969"/>
      <c r="X108" s="969"/>
      <c r="Y108" s="969"/>
      <c r="Z108" s="969"/>
      <c r="AA108" s="969"/>
      <c r="AB108" s="969"/>
      <c r="AC108" s="969"/>
      <c r="AD108" s="969"/>
      <c r="AE108" s="969"/>
      <c r="AF108" s="969"/>
      <c r="AG108" s="969"/>
      <c r="AH108" s="969"/>
      <c r="AI108" s="969"/>
      <c r="AJ108" s="969"/>
      <c r="AK108" s="969"/>
      <c r="AL108" s="969"/>
      <c r="AM108" s="969"/>
      <c r="AN108" s="969"/>
      <c r="AO108" s="969"/>
      <c r="AP108" s="969"/>
      <c r="AQ108" s="969"/>
      <c r="AR108" s="969"/>
      <c r="AS108" s="969"/>
      <c r="AT108" s="970"/>
      <c r="AU108" s="968" t="s">
        <v>421</v>
      </c>
      <c r="AV108" s="969"/>
      <c r="AW108" s="969"/>
      <c r="AX108" s="969"/>
      <c r="AY108" s="969"/>
      <c r="AZ108" s="969"/>
      <c r="BA108" s="969"/>
      <c r="BB108" s="969"/>
      <c r="BC108" s="969"/>
      <c r="BD108" s="969"/>
      <c r="BE108" s="969"/>
      <c r="BF108" s="969"/>
      <c r="BG108" s="969"/>
      <c r="BH108" s="969"/>
      <c r="BI108" s="969"/>
      <c r="BJ108" s="969"/>
      <c r="BK108" s="969"/>
      <c r="BL108" s="969"/>
      <c r="BM108" s="969"/>
      <c r="BN108" s="969"/>
      <c r="BO108" s="969"/>
      <c r="BP108" s="969"/>
      <c r="BQ108" s="969"/>
      <c r="BR108" s="969"/>
      <c r="BS108" s="969"/>
      <c r="BT108" s="969"/>
      <c r="BU108" s="969"/>
      <c r="BV108" s="969"/>
      <c r="BW108" s="969"/>
      <c r="BX108" s="969"/>
      <c r="BY108" s="969"/>
      <c r="BZ108" s="969"/>
      <c r="CA108" s="969"/>
      <c r="CB108" s="969"/>
      <c r="CC108" s="969"/>
      <c r="CD108" s="969"/>
      <c r="CE108" s="969"/>
      <c r="CF108" s="969"/>
      <c r="CG108" s="969"/>
      <c r="CH108" s="969"/>
      <c r="CI108" s="969"/>
      <c r="CJ108" s="969"/>
      <c r="CK108" s="969"/>
      <c r="CL108" s="969"/>
      <c r="CM108" s="969"/>
      <c r="CN108" s="969"/>
      <c r="CO108" s="969"/>
      <c r="CP108" s="969"/>
      <c r="CQ108" s="969"/>
      <c r="CR108" s="969"/>
      <c r="CS108" s="969"/>
      <c r="CT108" s="969"/>
      <c r="CU108" s="969"/>
      <c r="CV108" s="969"/>
      <c r="CW108" s="969"/>
      <c r="CX108" s="969"/>
      <c r="CY108" s="969"/>
      <c r="CZ108" s="969"/>
      <c r="DA108" s="969"/>
      <c r="DB108" s="969"/>
      <c r="DC108" s="969"/>
      <c r="DD108" s="969"/>
      <c r="DE108" s="969"/>
      <c r="DF108" s="969"/>
      <c r="DG108" s="969"/>
      <c r="DH108" s="969"/>
      <c r="DI108" s="969"/>
      <c r="DJ108" s="969"/>
      <c r="DK108" s="969"/>
      <c r="DL108" s="969"/>
      <c r="DM108" s="969"/>
      <c r="DN108" s="969"/>
      <c r="DO108" s="969"/>
      <c r="DP108" s="969"/>
      <c r="DQ108" s="969"/>
      <c r="DR108" s="969"/>
      <c r="DS108" s="969"/>
      <c r="DT108" s="969"/>
      <c r="DU108" s="969"/>
      <c r="DV108" s="969"/>
      <c r="DW108" s="969"/>
      <c r="DX108" s="969"/>
      <c r="DY108" s="969"/>
      <c r="DZ108" s="970"/>
    </row>
    <row r="109" spans="1:131" s="244" customFormat="1" ht="26.25" customHeight="1" x14ac:dyDescent="0.15">
      <c r="A109" s="961" t="s">
        <v>422</v>
      </c>
      <c r="B109" s="942"/>
      <c r="C109" s="942"/>
      <c r="D109" s="942"/>
      <c r="E109" s="942"/>
      <c r="F109" s="942"/>
      <c r="G109" s="942"/>
      <c r="H109" s="942"/>
      <c r="I109" s="942"/>
      <c r="J109" s="942"/>
      <c r="K109" s="942"/>
      <c r="L109" s="942"/>
      <c r="M109" s="942"/>
      <c r="N109" s="942"/>
      <c r="O109" s="942"/>
      <c r="P109" s="942"/>
      <c r="Q109" s="942"/>
      <c r="R109" s="942"/>
      <c r="S109" s="942"/>
      <c r="T109" s="942"/>
      <c r="U109" s="942"/>
      <c r="V109" s="942"/>
      <c r="W109" s="942"/>
      <c r="X109" s="942"/>
      <c r="Y109" s="942"/>
      <c r="Z109" s="943"/>
      <c r="AA109" s="941" t="s">
        <v>423</v>
      </c>
      <c r="AB109" s="942"/>
      <c r="AC109" s="942"/>
      <c r="AD109" s="942"/>
      <c r="AE109" s="943"/>
      <c r="AF109" s="941" t="s">
        <v>306</v>
      </c>
      <c r="AG109" s="942"/>
      <c r="AH109" s="942"/>
      <c r="AI109" s="942"/>
      <c r="AJ109" s="943"/>
      <c r="AK109" s="941" t="s">
        <v>305</v>
      </c>
      <c r="AL109" s="942"/>
      <c r="AM109" s="942"/>
      <c r="AN109" s="942"/>
      <c r="AO109" s="943"/>
      <c r="AP109" s="941" t="s">
        <v>424</v>
      </c>
      <c r="AQ109" s="942"/>
      <c r="AR109" s="942"/>
      <c r="AS109" s="942"/>
      <c r="AT109" s="944"/>
      <c r="AU109" s="961" t="s">
        <v>422</v>
      </c>
      <c r="AV109" s="942"/>
      <c r="AW109" s="942"/>
      <c r="AX109" s="942"/>
      <c r="AY109" s="942"/>
      <c r="AZ109" s="942"/>
      <c r="BA109" s="942"/>
      <c r="BB109" s="942"/>
      <c r="BC109" s="942"/>
      <c r="BD109" s="942"/>
      <c r="BE109" s="942"/>
      <c r="BF109" s="942"/>
      <c r="BG109" s="942"/>
      <c r="BH109" s="942"/>
      <c r="BI109" s="942"/>
      <c r="BJ109" s="942"/>
      <c r="BK109" s="942"/>
      <c r="BL109" s="942"/>
      <c r="BM109" s="942"/>
      <c r="BN109" s="942"/>
      <c r="BO109" s="942"/>
      <c r="BP109" s="943"/>
      <c r="BQ109" s="941" t="s">
        <v>423</v>
      </c>
      <c r="BR109" s="942"/>
      <c r="BS109" s="942"/>
      <c r="BT109" s="942"/>
      <c r="BU109" s="943"/>
      <c r="BV109" s="941" t="s">
        <v>306</v>
      </c>
      <c r="BW109" s="942"/>
      <c r="BX109" s="942"/>
      <c r="BY109" s="942"/>
      <c r="BZ109" s="943"/>
      <c r="CA109" s="941" t="s">
        <v>305</v>
      </c>
      <c r="CB109" s="942"/>
      <c r="CC109" s="942"/>
      <c r="CD109" s="942"/>
      <c r="CE109" s="943"/>
      <c r="CF109" s="962" t="s">
        <v>424</v>
      </c>
      <c r="CG109" s="962"/>
      <c r="CH109" s="962"/>
      <c r="CI109" s="962"/>
      <c r="CJ109" s="962"/>
      <c r="CK109" s="941" t="s">
        <v>425</v>
      </c>
      <c r="CL109" s="942"/>
      <c r="CM109" s="942"/>
      <c r="CN109" s="942"/>
      <c r="CO109" s="942"/>
      <c r="CP109" s="942"/>
      <c r="CQ109" s="942"/>
      <c r="CR109" s="942"/>
      <c r="CS109" s="942"/>
      <c r="CT109" s="942"/>
      <c r="CU109" s="942"/>
      <c r="CV109" s="942"/>
      <c r="CW109" s="942"/>
      <c r="CX109" s="942"/>
      <c r="CY109" s="942"/>
      <c r="CZ109" s="942"/>
      <c r="DA109" s="942"/>
      <c r="DB109" s="942"/>
      <c r="DC109" s="942"/>
      <c r="DD109" s="942"/>
      <c r="DE109" s="942"/>
      <c r="DF109" s="943"/>
      <c r="DG109" s="941" t="s">
        <v>423</v>
      </c>
      <c r="DH109" s="942"/>
      <c r="DI109" s="942"/>
      <c r="DJ109" s="942"/>
      <c r="DK109" s="943"/>
      <c r="DL109" s="941" t="s">
        <v>306</v>
      </c>
      <c r="DM109" s="942"/>
      <c r="DN109" s="942"/>
      <c r="DO109" s="942"/>
      <c r="DP109" s="943"/>
      <c r="DQ109" s="941" t="s">
        <v>305</v>
      </c>
      <c r="DR109" s="942"/>
      <c r="DS109" s="942"/>
      <c r="DT109" s="942"/>
      <c r="DU109" s="943"/>
      <c r="DV109" s="941" t="s">
        <v>424</v>
      </c>
      <c r="DW109" s="942"/>
      <c r="DX109" s="942"/>
      <c r="DY109" s="942"/>
      <c r="DZ109" s="944"/>
    </row>
    <row r="110" spans="1:131" s="244" customFormat="1" ht="26.25" customHeight="1" x14ac:dyDescent="0.15">
      <c r="A110" s="945" t="s">
        <v>426</v>
      </c>
      <c r="B110" s="946"/>
      <c r="C110" s="946"/>
      <c r="D110" s="946"/>
      <c r="E110" s="946"/>
      <c r="F110" s="946"/>
      <c r="G110" s="946"/>
      <c r="H110" s="946"/>
      <c r="I110" s="946"/>
      <c r="J110" s="946"/>
      <c r="K110" s="946"/>
      <c r="L110" s="946"/>
      <c r="M110" s="946"/>
      <c r="N110" s="946"/>
      <c r="O110" s="946"/>
      <c r="P110" s="946"/>
      <c r="Q110" s="946"/>
      <c r="R110" s="946"/>
      <c r="S110" s="946"/>
      <c r="T110" s="946"/>
      <c r="U110" s="946"/>
      <c r="V110" s="946"/>
      <c r="W110" s="946"/>
      <c r="X110" s="946"/>
      <c r="Y110" s="946"/>
      <c r="Z110" s="947"/>
      <c r="AA110" s="948">
        <v>236330</v>
      </c>
      <c r="AB110" s="949"/>
      <c r="AC110" s="949"/>
      <c r="AD110" s="949"/>
      <c r="AE110" s="950"/>
      <c r="AF110" s="951">
        <v>274294</v>
      </c>
      <c r="AG110" s="949"/>
      <c r="AH110" s="949"/>
      <c r="AI110" s="949"/>
      <c r="AJ110" s="950"/>
      <c r="AK110" s="951">
        <v>302571</v>
      </c>
      <c r="AL110" s="949"/>
      <c r="AM110" s="949"/>
      <c r="AN110" s="949"/>
      <c r="AO110" s="950"/>
      <c r="AP110" s="952">
        <v>21.5</v>
      </c>
      <c r="AQ110" s="953"/>
      <c r="AR110" s="953"/>
      <c r="AS110" s="953"/>
      <c r="AT110" s="954"/>
      <c r="AU110" s="955" t="s">
        <v>73</v>
      </c>
      <c r="AV110" s="956"/>
      <c r="AW110" s="956"/>
      <c r="AX110" s="956"/>
      <c r="AY110" s="956"/>
      <c r="AZ110" s="997" t="s">
        <v>427</v>
      </c>
      <c r="BA110" s="946"/>
      <c r="BB110" s="946"/>
      <c r="BC110" s="946"/>
      <c r="BD110" s="946"/>
      <c r="BE110" s="946"/>
      <c r="BF110" s="946"/>
      <c r="BG110" s="946"/>
      <c r="BH110" s="946"/>
      <c r="BI110" s="946"/>
      <c r="BJ110" s="946"/>
      <c r="BK110" s="946"/>
      <c r="BL110" s="946"/>
      <c r="BM110" s="946"/>
      <c r="BN110" s="946"/>
      <c r="BO110" s="946"/>
      <c r="BP110" s="947"/>
      <c r="BQ110" s="983">
        <v>2379774</v>
      </c>
      <c r="BR110" s="984"/>
      <c r="BS110" s="984"/>
      <c r="BT110" s="984"/>
      <c r="BU110" s="984"/>
      <c r="BV110" s="984">
        <v>2390349</v>
      </c>
      <c r="BW110" s="984"/>
      <c r="BX110" s="984"/>
      <c r="BY110" s="984"/>
      <c r="BZ110" s="984"/>
      <c r="CA110" s="984">
        <v>2502803</v>
      </c>
      <c r="CB110" s="984"/>
      <c r="CC110" s="984"/>
      <c r="CD110" s="984"/>
      <c r="CE110" s="984"/>
      <c r="CF110" s="998">
        <v>177.7</v>
      </c>
      <c r="CG110" s="999"/>
      <c r="CH110" s="999"/>
      <c r="CI110" s="999"/>
      <c r="CJ110" s="999"/>
      <c r="CK110" s="1000" t="s">
        <v>428</v>
      </c>
      <c r="CL110" s="1001"/>
      <c r="CM110" s="980" t="s">
        <v>429</v>
      </c>
      <c r="CN110" s="981"/>
      <c r="CO110" s="981"/>
      <c r="CP110" s="981"/>
      <c r="CQ110" s="981"/>
      <c r="CR110" s="981"/>
      <c r="CS110" s="981"/>
      <c r="CT110" s="981"/>
      <c r="CU110" s="981"/>
      <c r="CV110" s="981"/>
      <c r="CW110" s="981"/>
      <c r="CX110" s="981"/>
      <c r="CY110" s="981"/>
      <c r="CZ110" s="981"/>
      <c r="DA110" s="981"/>
      <c r="DB110" s="981"/>
      <c r="DC110" s="981"/>
      <c r="DD110" s="981"/>
      <c r="DE110" s="981"/>
      <c r="DF110" s="982"/>
      <c r="DG110" s="983" t="s">
        <v>390</v>
      </c>
      <c r="DH110" s="984"/>
      <c r="DI110" s="984"/>
      <c r="DJ110" s="984"/>
      <c r="DK110" s="984"/>
      <c r="DL110" s="984" t="s">
        <v>430</v>
      </c>
      <c r="DM110" s="984"/>
      <c r="DN110" s="984"/>
      <c r="DO110" s="984"/>
      <c r="DP110" s="984"/>
      <c r="DQ110" s="984" t="s">
        <v>406</v>
      </c>
      <c r="DR110" s="984"/>
      <c r="DS110" s="984"/>
      <c r="DT110" s="984"/>
      <c r="DU110" s="984"/>
      <c r="DV110" s="985" t="s">
        <v>390</v>
      </c>
      <c r="DW110" s="985"/>
      <c r="DX110" s="985"/>
      <c r="DY110" s="985"/>
      <c r="DZ110" s="986"/>
    </row>
    <row r="111" spans="1:131" s="244" customFormat="1" ht="26.25" customHeight="1" x14ac:dyDescent="0.15">
      <c r="A111" s="987" t="s">
        <v>431</v>
      </c>
      <c r="B111" s="988"/>
      <c r="C111" s="988"/>
      <c r="D111" s="988"/>
      <c r="E111" s="988"/>
      <c r="F111" s="988"/>
      <c r="G111" s="988"/>
      <c r="H111" s="988"/>
      <c r="I111" s="988"/>
      <c r="J111" s="988"/>
      <c r="K111" s="988"/>
      <c r="L111" s="988"/>
      <c r="M111" s="988"/>
      <c r="N111" s="988"/>
      <c r="O111" s="988"/>
      <c r="P111" s="988"/>
      <c r="Q111" s="988"/>
      <c r="R111" s="988"/>
      <c r="S111" s="988"/>
      <c r="T111" s="988"/>
      <c r="U111" s="988"/>
      <c r="V111" s="988"/>
      <c r="W111" s="988"/>
      <c r="X111" s="988"/>
      <c r="Y111" s="988"/>
      <c r="Z111" s="989"/>
      <c r="AA111" s="990" t="s">
        <v>390</v>
      </c>
      <c r="AB111" s="991"/>
      <c r="AC111" s="991"/>
      <c r="AD111" s="991"/>
      <c r="AE111" s="992"/>
      <c r="AF111" s="993" t="s">
        <v>406</v>
      </c>
      <c r="AG111" s="991"/>
      <c r="AH111" s="991"/>
      <c r="AI111" s="991"/>
      <c r="AJ111" s="992"/>
      <c r="AK111" s="993" t="s">
        <v>406</v>
      </c>
      <c r="AL111" s="991"/>
      <c r="AM111" s="991"/>
      <c r="AN111" s="991"/>
      <c r="AO111" s="992"/>
      <c r="AP111" s="994" t="s">
        <v>406</v>
      </c>
      <c r="AQ111" s="995"/>
      <c r="AR111" s="995"/>
      <c r="AS111" s="995"/>
      <c r="AT111" s="996"/>
      <c r="AU111" s="957"/>
      <c r="AV111" s="958"/>
      <c r="AW111" s="958"/>
      <c r="AX111" s="958"/>
      <c r="AY111" s="958"/>
      <c r="AZ111" s="1006" t="s">
        <v>432</v>
      </c>
      <c r="BA111" s="1007"/>
      <c r="BB111" s="1007"/>
      <c r="BC111" s="1007"/>
      <c r="BD111" s="1007"/>
      <c r="BE111" s="1007"/>
      <c r="BF111" s="1007"/>
      <c r="BG111" s="1007"/>
      <c r="BH111" s="1007"/>
      <c r="BI111" s="1007"/>
      <c r="BJ111" s="1007"/>
      <c r="BK111" s="1007"/>
      <c r="BL111" s="1007"/>
      <c r="BM111" s="1007"/>
      <c r="BN111" s="1007"/>
      <c r="BO111" s="1007"/>
      <c r="BP111" s="1008"/>
      <c r="BQ111" s="976" t="s">
        <v>390</v>
      </c>
      <c r="BR111" s="977"/>
      <c r="BS111" s="977"/>
      <c r="BT111" s="977"/>
      <c r="BU111" s="977"/>
      <c r="BV111" s="977" t="s">
        <v>406</v>
      </c>
      <c r="BW111" s="977"/>
      <c r="BX111" s="977"/>
      <c r="BY111" s="977"/>
      <c r="BZ111" s="977"/>
      <c r="CA111" s="977" t="s">
        <v>390</v>
      </c>
      <c r="CB111" s="977"/>
      <c r="CC111" s="977"/>
      <c r="CD111" s="977"/>
      <c r="CE111" s="977"/>
      <c r="CF111" s="971" t="s">
        <v>430</v>
      </c>
      <c r="CG111" s="972"/>
      <c r="CH111" s="972"/>
      <c r="CI111" s="972"/>
      <c r="CJ111" s="972"/>
      <c r="CK111" s="1002"/>
      <c r="CL111" s="1003"/>
      <c r="CM111" s="973" t="s">
        <v>433</v>
      </c>
      <c r="CN111" s="974"/>
      <c r="CO111" s="974"/>
      <c r="CP111" s="974"/>
      <c r="CQ111" s="974"/>
      <c r="CR111" s="974"/>
      <c r="CS111" s="974"/>
      <c r="CT111" s="974"/>
      <c r="CU111" s="974"/>
      <c r="CV111" s="974"/>
      <c r="CW111" s="974"/>
      <c r="CX111" s="974"/>
      <c r="CY111" s="974"/>
      <c r="CZ111" s="974"/>
      <c r="DA111" s="974"/>
      <c r="DB111" s="974"/>
      <c r="DC111" s="974"/>
      <c r="DD111" s="974"/>
      <c r="DE111" s="974"/>
      <c r="DF111" s="975"/>
      <c r="DG111" s="976" t="s">
        <v>390</v>
      </c>
      <c r="DH111" s="977"/>
      <c r="DI111" s="977"/>
      <c r="DJ111" s="977"/>
      <c r="DK111" s="977"/>
      <c r="DL111" s="977" t="s">
        <v>430</v>
      </c>
      <c r="DM111" s="977"/>
      <c r="DN111" s="977"/>
      <c r="DO111" s="977"/>
      <c r="DP111" s="977"/>
      <c r="DQ111" s="977" t="s">
        <v>390</v>
      </c>
      <c r="DR111" s="977"/>
      <c r="DS111" s="977"/>
      <c r="DT111" s="977"/>
      <c r="DU111" s="977"/>
      <c r="DV111" s="978" t="s">
        <v>406</v>
      </c>
      <c r="DW111" s="978"/>
      <c r="DX111" s="978"/>
      <c r="DY111" s="978"/>
      <c r="DZ111" s="979"/>
    </row>
    <row r="112" spans="1:131" s="244" customFormat="1" ht="26.25" customHeight="1" x14ac:dyDescent="0.15">
      <c r="A112" s="1009" t="s">
        <v>434</v>
      </c>
      <c r="B112" s="1010"/>
      <c r="C112" s="1007" t="s">
        <v>435</v>
      </c>
      <c r="D112" s="1007"/>
      <c r="E112" s="1007"/>
      <c r="F112" s="1007"/>
      <c r="G112" s="1007"/>
      <c r="H112" s="1007"/>
      <c r="I112" s="1007"/>
      <c r="J112" s="1007"/>
      <c r="K112" s="1007"/>
      <c r="L112" s="1007"/>
      <c r="M112" s="1007"/>
      <c r="N112" s="1007"/>
      <c r="O112" s="1007"/>
      <c r="P112" s="1007"/>
      <c r="Q112" s="1007"/>
      <c r="R112" s="1007"/>
      <c r="S112" s="1007"/>
      <c r="T112" s="1007"/>
      <c r="U112" s="1007"/>
      <c r="V112" s="1007"/>
      <c r="W112" s="1007"/>
      <c r="X112" s="1007"/>
      <c r="Y112" s="1007"/>
      <c r="Z112" s="1008"/>
      <c r="AA112" s="1015" t="s">
        <v>406</v>
      </c>
      <c r="AB112" s="1016"/>
      <c r="AC112" s="1016"/>
      <c r="AD112" s="1016"/>
      <c r="AE112" s="1017"/>
      <c r="AF112" s="1018" t="s">
        <v>406</v>
      </c>
      <c r="AG112" s="1016"/>
      <c r="AH112" s="1016"/>
      <c r="AI112" s="1016"/>
      <c r="AJ112" s="1017"/>
      <c r="AK112" s="1018" t="s">
        <v>406</v>
      </c>
      <c r="AL112" s="1016"/>
      <c r="AM112" s="1016"/>
      <c r="AN112" s="1016"/>
      <c r="AO112" s="1017"/>
      <c r="AP112" s="1019" t="s">
        <v>390</v>
      </c>
      <c r="AQ112" s="1020"/>
      <c r="AR112" s="1020"/>
      <c r="AS112" s="1020"/>
      <c r="AT112" s="1021"/>
      <c r="AU112" s="957"/>
      <c r="AV112" s="958"/>
      <c r="AW112" s="958"/>
      <c r="AX112" s="958"/>
      <c r="AY112" s="958"/>
      <c r="AZ112" s="1006" t="s">
        <v>436</v>
      </c>
      <c r="BA112" s="1007"/>
      <c r="BB112" s="1007"/>
      <c r="BC112" s="1007"/>
      <c r="BD112" s="1007"/>
      <c r="BE112" s="1007"/>
      <c r="BF112" s="1007"/>
      <c r="BG112" s="1007"/>
      <c r="BH112" s="1007"/>
      <c r="BI112" s="1007"/>
      <c r="BJ112" s="1007"/>
      <c r="BK112" s="1007"/>
      <c r="BL112" s="1007"/>
      <c r="BM112" s="1007"/>
      <c r="BN112" s="1007"/>
      <c r="BO112" s="1007"/>
      <c r="BP112" s="1008"/>
      <c r="BQ112" s="976">
        <v>295015</v>
      </c>
      <c r="BR112" s="977"/>
      <c r="BS112" s="977"/>
      <c r="BT112" s="977"/>
      <c r="BU112" s="977"/>
      <c r="BV112" s="977">
        <v>293510</v>
      </c>
      <c r="BW112" s="977"/>
      <c r="BX112" s="977"/>
      <c r="BY112" s="977"/>
      <c r="BZ112" s="977"/>
      <c r="CA112" s="977">
        <v>339640</v>
      </c>
      <c r="CB112" s="977"/>
      <c r="CC112" s="977"/>
      <c r="CD112" s="977"/>
      <c r="CE112" s="977"/>
      <c r="CF112" s="971">
        <v>24.1</v>
      </c>
      <c r="CG112" s="972"/>
      <c r="CH112" s="972"/>
      <c r="CI112" s="972"/>
      <c r="CJ112" s="972"/>
      <c r="CK112" s="1002"/>
      <c r="CL112" s="1003"/>
      <c r="CM112" s="973" t="s">
        <v>437</v>
      </c>
      <c r="CN112" s="974"/>
      <c r="CO112" s="974"/>
      <c r="CP112" s="974"/>
      <c r="CQ112" s="974"/>
      <c r="CR112" s="974"/>
      <c r="CS112" s="974"/>
      <c r="CT112" s="974"/>
      <c r="CU112" s="974"/>
      <c r="CV112" s="974"/>
      <c r="CW112" s="974"/>
      <c r="CX112" s="974"/>
      <c r="CY112" s="974"/>
      <c r="CZ112" s="974"/>
      <c r="DA112" s="974"/>
      <c r="DB112" s="974"/>
      <c r="DC112" s="974"/>
      <c r="DD112" s="974"/>
      <c r="DE112" s="974"/>
      <c r="DF112" s="975"/>
      <c r="DG112" s="976" t="s">
        <v>390</v>
      </c>
      <c r="DH112" s="977"/>
      <c r="DI112" s="977"/>
      <c r="DJ112" s="977"/>
      <c r="DK112" s="977"/>
      <c r="DL112" s="977" t="s">
        <v>390</v>
      </c>
      <c r="DM112" s="977"/>
      <c r="DN112" s="977"/>
      <c r="DO112" s="977"/>
      <c r="DP112" s="977"/>
      <c r="DQ112" s="977" t="s">
        <v>406</v>
      </c>
      <c r="DR112" s="977"/>
      <c r="DS112" s="977"/>
      <c r="DT112" s="977"/>
      <c r="DU112" s="977"/>
      <c r="DV112" s="978" t="s">
        <v>406</v>
      </c>
      <c r="DW112" s="978"/>
      <c r="DX112" s="978"/>
      <c r="DY112" s="978"/>
      <c r="DZ112" s="979"/>
    </row>
    <row r="113" spans="1:130" s="244" customFormat="1" ht="26.25" customHeight="1" x14ac:dyDescent="0.15">
      <c r="A113" s="1011"/>
      <c r="B113" s="1012"/>
      <c r="C113" s="1007" t="s">
        <v>438</v>
      </c>
      <c r="D113" s="1007"/>
      <c r="E113" s="1007"/>
      <c r="F113" s="1007"/>
      <c r="G113" s="1007"/>
      <c r="H113" s="1007"/>
      <c r="I113" s="1007"/>
      <c r="J113" s="1007"/>
      <c r="K113" s="1007"/>
      <c r="L113" s="1007"/>
      <c r="M113" s="1007"/>
      <c r="N113" s="1007"/>
      <c r="O113" s="1007"/>
      <c r="P113" s="1007"/>
      <c r="Q113" s="1007"/>
      <c r="R113" s="1007"/>
      <c r="S113" s="1007"/>
      <c r="T113" s="1007"/>
      <c r="U113" s="1007"/>
      <c r="V113" s="1007"/>
      <c r="W113" s="1007"/>
      <c r="X113" s="1007"/>
      <c r="Y113" s="1007"/>
      <c r="Z113" s="1008"/>
      <c r="AA113" s="990">
        <v>35350</v>
      </c>
      <c r="AB113" s="991"/>
      <c r="AC113" s="991"/>
      <c r="AD113" s="991"/>
      <c r="AE113" s="992"/>
      <c r="AF113" s="993">
        <v>70232</v>
      </c>
      <c r="AG113" s="991"/>
      <c r="AH113" s="991"/>
      <c r="AI113" s="991"/>
      <c r="AJ113" s="992"/>
      <c r="AK113" s="993">
        <v>55631</v>
      </c>
      <c r="AL113" s="991"/>
      <c r="AM113" s="991"/>
      <c r="AN113" s="991"/>
      <c r="AO113" s="992"/>
      <c r="AP113" s="994">
        <v>3.9</v>
      </c>
      <c r="AQ113" s="995"/>
      <c r="AR113" s="995"/>
      <c r="AS113" s="995"/>
      <c r="AT113" s="996"/>
      <c r="AU113" s="957"/>
      <c r="AV113" s="958"/>
      <c r="AW113" s="958"/>
      <c r="AX113" s="958"/>
      <c r="AY113" s="958"/>
      <c r="AZ113" s="1006" t="s">
        <v>439</v>
      </c>
      <c r="BA113" s="1007"/>
      <c r="BB113" s="1007"/>
      <c r="BC113" s="1007"/>
      <c r="BD113" s="1007"/>
      <c r="BE113" s="1007"/>
      <c r="BF113" s="1007"/>
      <c r="BG113" s="1007"/>
      <c r="BH113" s="1007"/>
      <c r="BI113" s="1007"/>
      <c r="BJ113" s="1007"/>
      <c r="BK113" s="1007"/>
      <c r="BL113" s="1007"/>
      <c r="BM113" s="1007"/>
      <c r="BN113" s="1007"/>
      <c r="BO113" s="1007"/>
      <c r="BP113" s="1008"/>
      <c r="BQ113" s="976" t="s">
        <v>430</v>
      </c>
      <c r="BR113" s="977"/>
      <c r="BS113" s="977"/>
      <c r="BT113" s="977"/>
      <c r="BU113" s="977"/>
      <c r="BV113" s="977" t="s">
        <v>406</v>
      </c>
      <c r="BW113" s="977"/>
      <c r="BX113" s="977"/>
      <c r="BY113" s="977"/>
      <c r="BZ113" s="977"/>
      <c r="CA113" s="977" t="s">
        <v>390</v>
      </c>
      <c r="CB113" s="977"/>
      <c r="CC113" s="977"/>
      <c r="CD113" s="977"/>
      <c r="CE113" s="977"/>
      <c r="CF113" s="971" t="s">
        <v>406</v>
      </c>
      <c r="CG113" s="972"/>
      <c r="CH113" s="972"/>
      <c r="CI113" s="972"/>
      <c r="CJ113" s="972"/>
      <c r="CK113" s="1002"/>
      <c r="CL113" s="1003"/>
      <c r="CM113" s="973" t="s">
        <v>440</v>
      </c>
      <c r="CN113" s="974"/>
      <c r="CO113" s="974"/>
      <c r="CP113" s="974"/>
      <c r="CQ113" s="974"/>
      <c r="CR113" s="974"/>
      <c r="CS113" s="974"/>
      <c r="CT113" s="974"/>
      <c r="CU113" s="974"/>
      <c r="CV113" s="974"/>
      <c r="CW113" s="974"/>
      <c r="CX113" s="974"/>
      <c r="CY113" s="974"/>
      <c r="CZ113" s="974"/>
      <c r="DA113" s="974"/>
      <c r="DB113" s="974"/>
      <c r="DC113" s="974"/>
      <c r="DD113" s="974"/>
      <c r="DE113" s="974"/>
      <c r="DF113" s="975"/>
      <c r="DG113" s="1015" t="s">
        <v>406</v>
      </c>
      <c r="DH113" s="1016"/>
      <c r="DI113" s="1016"/>
      <c r="DJ113" s="1016"/>
      <c r="DK113" s="1017"/>
      <c r="DL113" s="1018" t="s">
        <v>406</v>
      </c>
      <c r="DM113" s="1016"/>
      <c r="DN113" s="1016"/>
      <c r="DO113" s="1016"/>
      <c r="DP113" s="1017"/>
      <c r="DQ113" s="1018" t="s">
        <v>406</v>
      </c>
      <c r="DR113" s="1016"/>
      <c r="DS113" s="1016"/>
      <c r="DT113" s="1016"/>
      <c r="DU113" s="1017"/>
      <c r="DV113" s="1019" t="s">
        <v>390</v>
      </c>
      <c r="DW113" s="1020"/>
      <c r="DX113" s="1020"/>
      <c r="DY113" s="1020"/>
      <c r="DZ113" s="1021"/>
    </row>
    <row r="114" spans="1:130" s="244" customFormat="1" ht="26.25" customHeight="1" x14ac:dyDescent="0.15">
      <c r="A114" s="1011"/>
      <c r="B114" s="1012"/>
      <c r="C114" s="1007" t="s">
        <v>441</v>
      </c>
      <c r="D114" s="1007"/>
      <c r="E114" s="1007"/>
      <c r="F114" s="1007"/>
      <c r="G114" s="1007"/>
      <c r="H114" s="1007"/>
      <c r="I114" s="1007"/>
      <c r="J114" s="1007"/>
      <c r="K114" s="1007"/>
      <c r="L114" s="1007"/>
      <c r="M114" s="1007"/>
      <c r="N114" s="1007"/>
      <c r="O114" s="1007"/>
      <c r="P114" s="1007"/>
      <c r="Q114" s="1007"/>
      <c r="R114" s="1007"/>
      <c r="S114" s="1007"/>
      <c r="T114" s="1007"/>
      <c r="U114" s="1007"/>
      <c r="V114" s="1007"/>
      <c r="W114" s="1007"/>
      <c r="X114" s="1007"/>
      <c r="Y114" s="1007"/>
      <c r="Z114" s="1008"/>
      <c r="AA114" s="1015" t="s">
        <v>430</v>
      </c>
      <c r="AB114" s="1016"/>
      <c r="AC114" s="1016"/>
      <c r="AD114" s="1016"/>
      <c r="AE114" s="1017"/>
      <c r="AF114" s="1018" t="s">
        <v>406</v>
      </c>
      <c r="AG114" s="1016"/>
      <c r="AH114" s="1016"/>
      <c r="AI114" s="1016"/>
      <c r="AJ114" s="1017"/>
      <c r="AK114" s="1018" t="s">
        <v>390</v>
      </c>
      <c r="AL114" s="1016"/>
      <c r="AM114" s="1016"/>
      <c r="AN114" s="1016"/>
      <c r="AO114" s="1017"/>
      <c r="AP114" s="1019" t="s">
        <v>390</v>
      </c>
      <c r="AQ114" s="1020"/>
      <c r="AR114" s="1020"/>
      <c r="AS114" s="1020"/>
      <c r="AT114" s="1021"/>
      <c r="AU114" s="957"/>
      <c r="AV114" s="958"/>
      <c r="AW114" s="958"/>
      <c r="AX114" s="958"/>
      <c r="AY114" s="958"/>
      <c r="AZ114" s="1006" t="s">
        <v>442</v>
      </c>
      <c r="BA114" s="1007"/>
      <c r="BB114" s="1007"/>
      <c r="BC114" s="1007"/>
      <c r="BD114" s="1007"/>
      <c r="BE114" s="1007"/>
      <c r="BF114" s="1007"/>
      <c r="BG114" s="1007"/>
      <c r="BH114" s="1007"/>
      <c r="BI114" s="1007"/>
      <c r="BJ114" s="1007"/>
      <c r="BK114" s="1007"/>
      <c r="BL114" s="1007"/>
      <c r="BM114" s="1007"/>
      <c r="BN114" s="1007"/>
      <c r="BO114" s="1007"/>
      <c r="BP114" s="1008"/>
      <c r="BQ114" s="976">
        <v>101397</v>
      </c>
      <c r="BR114" s="977"/>
      <c r="BS114" s="977"/>
      <c r="BT114" s="977"/>
      <c r="BU114" s="977"/>
      <c r="BV114" s="977">
        <v>89873</v>
      </c>
      <c r="BW114" s="977"/>
      <c r="BX114" s="977"/>
      <c r="BY114" s="977"/>
      <c r="BZ114" s="977"/>
      <c r="CA114" s="977">
        <v>257684</v>
      </c>
      <c r="CB114" s="977"/>
      <c r="CC114" s="977"/>
      <c r="CD114" s="977"/>
      <c r="CE114" s="977"/>
      <c r="CF114" s="971">
        <v>18.3</v>
      </c>
      <c r="CG114" s="972"/>
      <c r="CH114" s="972"/>
      <c r="CI114" s="972"/>
      <c r="CJ114" s="972"/>
      <c r="CK114" s="1002"/>
      <c r="CL114" s="1003"/>
      <c r="CM114" s="973" t="s">
        <v>443</v>
      </c>
      <c r="CN114" s="974"/>
      <c r="CO114" s="974"/>
      <c r="CP114" s="974"/>
      <c r="CQ114" s="974"/>
      <c r="CR114" s="974"/>
      <c r="CS114" s="974"/>
      <c r="CT114" s="974"/>
      <c r="CU114" s="974"/>
      <c r="CV114" s="974"/>
      <c r="CW114" s="974"/>
      <c r="CX114" s="974"/>
      <c r="CY114" s="974"/>
      <c r="CZ114" s="974"/>
      <c r="DA114" s="974"/>
      <c r="DB114" s="974"/>
      <c r="DC114" s="974"/>
      <c r="DD114" s="974"/>
      <c r="DE114" s="974"/>
      <c r="DF114" s="975"/>
      <c r="DG114" s="1015" t="s">
        <v>444</v>
      </c>
      <c r="DH114" s="1016"/>
      <c r="DI114" s="1016"/>
      <c r="DJ114" s="1016"/>
      <c r="DK114" s="1017"/>
      <c r="DL114" s="1018" t="s">
        <v>390</v>
      </c>
      <c r="DM114" s="1016"/>
      <c r="DN114" s="1016"/>
      <c r="DO114" s="1016"/>
      <c r="DP114" s="1017"/>
      <c r="DQ114" s="1018" t="s">
        <v>430</v>
      </c>
      <c r="DR114" s="1016"/>
      <c r="DS114" s="1016"/>
      <c r="DT114" s="1016"/>
      <c r="DU114" s="1017"/>
      <c r="DV114" s="1019" t="s">
        <v>406</v>
      </c>
      <c r="DW114" s="1020"/>
      <c r="DX114" s="1020"/>
      <c r="DY114" s="1020"/>
      <c r="DZ114" s="1021"/>
    </row>
    <row r="115" spans="1:130" s="244" customFormat="1" ht="26.25" customHeight="1" x14ac:dyDescent="0.15">
      <c r="A115" s="1011"/>
      <c r="B115" s="1012"/>
      <c r="C115" s="1007" t="s">
        <v>445</v>
      </c>
      <c r="D115" s="1007"/>
      <c r="E115" s="1007"/>
      <c r="F115" s="1007"/>
      <c r="G115" s="1007"/>
      <c r="H115" s="1007"/>
      <c r="I115" s="1007"/>
      <c r="J115" s="1007"/>
      <c r="K115" s="1007"/>
      <c r="L115" s="1007"/>
      <c r="M115" s="1007"/>
      <c r="N115" s="1007"/>
      <c r="O115" s="1007"/>
      <c r="P115" s="1007"/>
      <c r="Q115" s="1007"/>
      <c r="R115" s="1007"/>
      <c r="S115" s="1007"/>
      <c r="T115" s="1007"/>
      <c r="U115" s="1007"/>
      <c r="V115" s="1007"/>
      <c r="W115" s="1007"/>
      <c r="X115" s="1007"/>
      <c r="Y115" s="1007"/>
      <c r="Z115" s="1008"/>
      <c r="AA115" s="990" t="s">
        <v>390</v>
      </c>
      <c r="AB115" s="991"/>
      <c r="AC115" s="991"/>
      <c r="AD115" s="991"/>
      <c r="AE115" s="992"/>
      <c r="AF115" s="993" t="s">
        <v>430</v>
      </c>
      <c r="AG115" s="991"/>
      <c r="AH115" s="991"/>
      <c r="AI115" s="991"/>
      <c r="AJ115" s="992"/>
      <c r="AK115" s="993" t="s">
        <v>406</v>
      </c>
      <c r="AL115" s="991"/>
      <c r="AM115" s="991"/>
      <c r="AN115" s="991"/>
      <c r="AO115" s="992"/>
      <c r="AP115" s="994" t="s">
        <v>406</v>
      </c>
      <c r="AQ115" s="995"/>
      <c r="AR115" s="995"/>
      <c r="AS115" s="995"/>
      <c r="AT115" s="996"/>
      <c r="AU115" s="957"/>
      <c r="AV115" s="958"/>
      <c r="AW115" s="958"/>
      <c r="AX115" s="958"/>
      <c r="AY115" s="958"/>
      <c r="AZ115" s="1006" t="s">
        <v>446</v>
      </c>
      <c r="BA115" s="1007"/>
      <c r="BB115" s="1007"/>
      <c r="BC115" s="1007"/>
      <c r="BD115" s="1007"/>
      <c r="BE115" s="1007"/>
      <c r="BF115" s="1007"/>
      <c r="BG115" s="1007"/>
      <c r="BH115" s="1007"/>
      <c r="BI115" s="1007"/>
      <c r="BJ115" s="1007"/>
      <c r="BK115" s="1007"/>
      <c r="BL115" s="1007"/>
      <c r="BM115" s="1007"/>
      <c r="BN115" s="1007"/>
      <c r="BO115" s="1007"/>
      <c r="BP115" s="1008"/>
      <c r="BQ115" s="976" t="s">
        <v>390</v>
      </c>
      <c r="BR115" s="977"/>
      <c r="BS115" s="977"/>
      <c r="BT115" s="977"/>
      <c r="BU115" s="977"/>
      <c r="BV115" s="977" t="s">
        <v>406</v>
      </c>
      <c r="BW115" s="977"/>
      <c r="BX115" s="977"/>
      <c r="BY115" s="977"/>
      <c r="BZ115" s="977"/>
      <c r="CA115" s="977" t="s">
        <v>390</v>
      </c>
      <c r="CB115" s="977"/>
      <c r="CC115" s="977"/>
      <c r="CD115" s="977"/>
      <c r="CE115" s="977"/>
      <c r="CF115" s="971" t="s">
        <v>406</v>
      </c>
      <c r="CG115" s="972"/>
      <c r="CH115" s="972"/>
      <c r="CI115" s="972"/>
      <c r="CJ115" s="972"/>
      <c r="CK115" s="1002"/>
      <c r="CL115" s="1003"/>
      <c r="CM115" s="1006" t="s">
        <v>447</v>
      </c>
      <c r="CN115" s="1027"/>
      <c r="CO115" s="1027"/>
      <c r="CP115" s="1027"/>
      <c r="CQ115" s="1027"/>
      <c r="CR115" s="1027"/>
      <c r="CS115" s="1027"/>
      <c r="CT115" s="1027"/>
      <c r="CU115" s="1027"/>
      <c r="CV115" s="1027"/>
      <c r="CW115" s="1027"/>
      <c r="CX115" s="1027"/>
      <c r="CY115" s="1027"/>
      <c r="CZ115" s="1027"/>
      <c r="DA115" s="1027"/>
      <c r="DB115" s="1027"/>
      <c r="DC115" s="1027"/>
      <c r="DD115" s="1027"/>
      <c r="DE115" s="1027"/>
      <c r="DF115" s="1008"/>
      <c r="DG115" s="1015" t="s">
        <v>390</v>
      </c>
      <c r="DH115" s="1016"/>
      <c r="DI115" s="1016"/>
      <c r="DJ115" s="1016"/>
      <c r="DK115" s="1017"/>
      <c r="DL115" s="1018" t="s">
        <v>406</v>
      </c>
      <c r="DM115" s="1016"/>
      <c r="DN115" s="1016"/>
      <c r="DO115" s="1016"/>
      <c r="DP115" s="1017"/>
      <c r="DQ115" s="1018" t="s">
        <v>390</v>
      </c>
      <c r="DR115" s="1016"/>
      <c r="DS115" s="1016"/>
      <c r="DT115" s="1016"/>
      <c r="DU115" s="1017"/>
      <c r="DV115" s="1019" t="s">
        <v>406</v>
      </c>
      <c r="DW115" s="1020"/>
      <c r="DX115" s="1020"/>
      <c r="DY115" s="1020"/>
      <c r="DZ115" s="1021"/>
    </row>
    <row r="116" spans="1:130" s="244" customFormat="1" ht="26.25" customHeight="1" x14ac:dyDescent="0.15">
      <c r="A116" s="1013"/>
      <c r="B116" s="1014"/>
      <c r="C116" s="1022" t="s">
        <v>448</v>
      </c>
      <c r="D116" s="1022"/>
      <c r="E116" s="1022"/>
      <c r="F116" s="1022"/>
      <c r="G116" s="1022"/>
      <c r="H116" s="1022"/>
      <c r="I116" s="1022"/>
      <c r="J116" s="1022"/>
      <c r="K116" s="1022"/>
      <c r="L116" s="1022"/>
      <c r="M116" s="1022"/>
      <c r="N116" s="1022"/>
      <c r="O116" s="1022"/>
      <c r="P116" s="1022"/>
      <c r="Q116" s="1022"/>
      <c r="R116" s="1022"/>
      <c r="S116" s="1022"/>
      <c r="T116" s="1022"/>
      <c r="U116" s="1022"/>
      <c r="V116" s="1022"/>
      <c r="W116" s="1022"/>
      <c r="X116" s="1022"/>
      <c r="Y116" s="1022"/>
      <c r="Z116" s="1023"/>
      <c r="AA116" s="1015" t="s">
        <v>406</v>
      </c>
      <c r="AB116" s="1016"/>
      <c r="AC116" s="1016"/>
      <c r="AD116" s="1016"/>
      <c r="AE116" s="1017"/>
      <c r="AF116" s="1018">
        <v>17</v>
      </c>
      <c r="AG116" s="1016"/>
      <c r="AH116" s="1016"/>
      <c r="AI116" s="1016"/>
      <c r="AJ116" s="1017"/>
      <c r="AK116" s="1018" t="s">
        <v>406</v>
      </c>
      <c r="AL116" s="1016"/>
      <c r="AM116" s="1016"/>
      <c r="AN116" s="1016"/>
      <c r="AO116" s="1017"/>
      <c r="AP116" s="1019" t="s">
        <v>406</v>
      </c>
      <c r="AQ116" s="1020"/>
      <c r="AR116" s="1020"/>
      <c r="AS116" s="1020"/>
      <c r="AT116" s="1021"/>
      <c r="AU116" s="957"/>
      <c r="AV116" s="958"/>
      <c r="AW116" s="958"/>
      <c r="AX116" s="958"/>
      <c r="AY116" s="958"/>
      <c r="AZ116" s="1024" t="s">
        <v>449</v>
      </c>
      <c r="BA116" s="1025"/>
      <c r="BB116" s="1025"/>
      <c r="BC116" s="1025"/>
      <c r="BD116" s="1025"/>
      <c r="BE116" s="1025"/>
      <c r="BF116" s="1025"/>
      <c r="BG116" s="1025"/>
      <c r="BH116" s="1025"/>
      <c r="BI116" s="1025"/>
      <c r="BJ116" s="1025"/>
      <c r="BK116" s="1025"/>
      <c r="BL116" s="1025"/>
      <c r="BM116" s="1025"/>
      <c r="BN116" s="1025"/>
      <c r="BO116" s="1025"/>
      <c r="BP116" s="1026"/>
      <c r="BQ116" s="976" t="s">
        <v>406</v>
      </c>
      <c r="BR116" s="977"/>
      <c r="BS116" s="977"/>
      <c r="BT116" s="977"/>
      <c r="BU116" s="977"/>
      <c r="BV116" s="977" t="s">
        <v>406</v>
      </c>
      <c r="BW116" s="977"/>
      <c r="BX116" s="977"/>
      <c r="BY116" s="977"/>
      <c r="BZ116" s="977"/>
      <c r="CA116" s="977" t="s">
        <v>406</v>
      </c>
      <c r="CB116" s="977"/>
      <c r="CC116" s="977"/>
      <c r="CD116" s="977"/>
      <c r="CE116" s="977"/>
      <c r="CF116" s="971" t="s">
        <v>406</v>
      </c>
      <c r="CG116" s="972"/>
      <c r="CH116" s="972"/>
      <c r="CI116" s="972"/>
      <c r="CJ116" s="972"/>
      <c r="CK116" s="1002"/>
      <c r="CL116" s="1003"/>
      <c r="CM116" s="973" t="s">
        <v>450</v>
      </c>
      <c r="CN116" s="974"/>
      <c r="CO116" s="974"/>
      <c r="CP116" s="974"/>
      <c r="CQ116" s="974"/>
      <c r="CR116" s="974"/>
      <c r="CS116" s="974"/>
      <c r="CT116" s="974"/>
      <c r="CU116" s="974"/>
      <c r="CV116" s="974"/>
      <c r="CW116" s="974"/>
      <c r="CX116" s="974"/>
      <c r="CY116" s="974"/>
      <c r="CZ116" s="974"/>
      <c r="DA116" s="974"/>
      <c r="DB116" s="974"/>
      <c r="DC116" s="974"/>
      <c r="DD116" s="974"/>
      <c r="DE116" s="974"/>
      <c r="DF116" s="975"/>
      <c r="DG116" s="1015" t="s">
        <v>430</v>
      </c>
      <c r="DH116" s="1016"/>
      <c r="DI116" s="1016"/>
      <c r="DJ116" s="1016"/>
      <c r="DK116" s="1017"/>
      <c r="DL116" s="1018" t="s">
        <v>406</v>
      </c>
      <c r="DM116" s="1016"/>
      <c r="DN116" s="1016"/>
      <c r="DO116" s="1016"/>
      <c r="DP116" s="1017"/>
      <c r="DQ116" s="1018" t="s">
        <v>406</v>
      </c>
      <c r="DR116" s="1016"/>
      <c r="DS116" s="1016"/>
      <c r="DT116" s="1016"/>
      <c r="DU116" s="1017"/>
      <c r="DV116" s="1019" t="s">
        <v>406</v>
      </c>
      <c r="DW116" s="1020"/>
      <c r="DX116" s="1020"/>
      <c r="DY116" s="1020"/>
      <c r="DZ116" s="1021"/>
    </row>
    <row r="117" spans="1:130" s="244" customFormat="1" ht="26.25" customHeight="1" x14ac:dyDescent="0.15">
      <c r="A117" s="961" t="s">
        <v>187</v>
      </c>
      <c r="B117" s="942"/>
      <c r="C117" s="942"/>
      <c r="D117" s="942"/>
      <c r="E117" s="942"/>
      <c r="F117" s="942"/>
      <c r="G117" s="942"/>
      <c r="H117" s="942"/>
      <c r="I117" s="942"/>
      <c r="J117" s="942"/>
      <c r="K117" s="942"/>
      <c r="L117" s="942"/>
      <c r="M117" s="942"/>
      <c r="N117" s="942"/>
      <c r="O117" s="942"/>
      <c r="P117" s="942"/>
      <c r="Q117" s="942"/>
      <c r="R117" s="942"/>
      <c r="S117" s="942"/>
      <c r="T117" s="942"/>
      <c r="U117" s="942"/>
      <c r="V117" s="942"/>
      <c r="W117" s="942"/>
      <c r="X117" s="942"/>
      <c r="Y117" s="1032" t="s">
        <v>451</v>
      </c>
      <c r="Z117" s="943"/>
      <c r="AA117" s="1033">
        <v>271680</v>
      </c>
      <c r="AB117" s="1034"/>
      <c r="AC117" s="1034"/>
      <c r="AD117" s="1034"/>
      <c r="AE117" s="1035"/>
      <c r="AF117" s="1036">
        <v>344543</v>
      </c>
      <c r="AG117" s="1034"/>
      <c r="AH117" s="1034"/>
      <c r="AI117" s="1034"/>
      <c r="AJ117" s="1035"/>
      <c r="AK117" s="1036">
        <v>358202</v>
      </c>
      <c r="AL117" s="1034"/>
      <c r="AM117" s="1034"/>
      <c r="AN117" s="1034"/>
      <c r="AO117" s="1035"/>
      <c r="AP117" s="1037"/>
      <c r="AQ117" s="1038"/>
      <c r="AR117" s="1038"/>
      <c r="AS117" s="1038"/>
      <c r="AT117" s="1039"/>
      <c r="AU117" s="957"/>
      <c r="AV117" s="958"/>
      <c r="AW117" s="958"/>
      <c r="AX117" s="958"/>
      <c r="AY117" s="958"/>
      <c r="AZ117" s="1024" t="s">
        <v>452</v>
      </c>
      <c r="BA117" s="1025"/>
      <c r="BB117" s="1025"/>
      <c r="BC117" s="1025"/>
      <c r="BD117" s="1025"/>
      <c r="BE117" s="1025"/>
      <c r="BF117" s="1025"/>
      <c r="BG117" s="1025"/>
      <c r="BH117" s="1025"/>
      <c r="BI117" s="1025"/>
      <c r="BJ117" s="1025"/>
      <c r="BK117" s="1025"/>
      <c r="BL117" s="1025"/>
      <c r="BM117" s="1025"/>
      <c r="BN117" s="1025"/>
      <c r="BO117" s="1025"/>
      <c r="BP117" s="1026"/>
      <c r="BQ117" s="976" t="s">
        <v>390</v>
      </c>
      <c r="BR117" s="977"/>
      <c r="BS117" s="977"/>
      <c r="BT117" s="977"/>
      <c r="BU117" s="977"/>
      <c r="BV117" s="977" t="s">
        <v>430</v>
      </c>
      <c r="BW117" s="977"/>
      <c r="BX117" s="977"/>
      <c r="BY117" s="977"/>
      <c r="BZ117" s="977"/>
      <c r="CA117" s="977" t="s">
        <v>430</v>
      </c>
      <c r="CB117" s="977"/>
      <c r="CC117" s="977"/>
      <c r="CD117" s="977"/>
      <c r="CE117" s="977"/>
      <c r="CF117" s="971" t="s">
        <v>390</v>
      </c>
      <c r="CG117" s="972"/>
      <c r="CH117" s="972"/>
      <c r="CI117" s="972"/>
      <c r="CJ117" s="972"/>
      <c r="CK117" s="1002"/>
      <c r="CL117" s="1003"/>
      <c r="CM117" s="973" t="s">
        <v>453</v>
      </c>
      <c r="CN117" s="974"/>
      <c r="CO117" s="974"/>
      <c r="CP117" s="974"/>
      <c r="CQ117" s="974"/>
      <c r="CR117" s="974"/>
      <c r="CS117" s="974"/>
      <c r="CT117" s="974"/>
      <c r="CU117" s="974"/>
      <c r="CV117" s="974"/>
      <c r="CW117" s="974"/>
      <c r="CX117" s="974"/>
      <c r="CY117" s="974"/>
      <c r="CZ117" s="974"/>
      <c r="DA117" s="974"/>
      <c r="DB117" s="974"/>
      <c r="DC117" s="974"/>
      <c r="DD117" s="974"/>
      <c r="DE117" s="974"/>
      <c r="DF117" s="975"/>
      <c r="DG117" s="1015" t="s">
        <v>390</v>
      </c>
      <c r="DH117" s="1016"/>
      <c r="DI117" s="1016"/>
      <c r="DJ117" s="1016"/>
      <c r="DK117" s="1017"/>
      <c r="DL117" s="1018" t="s">
        <v>390</v>
      </c>
      <c r="DM117" s="1016"/>
      <c r="DN117" s="1016"/>
      <c r="DO117" s="1016"/>
      <c r="DP117" s="1017"/>
      <c r="DQ117" s="1018" t="s">
        <v>390</v>
      </c>
      <c r="DR117" s="1016"/>
      <c r="DS117" s="1016"/>
      <c r="DT117" s="1016"/>
      <c r="DU117" s="1017"/>
      <c r="DV117" s="1019" t="s">
        <v>390</v>
      </c>
      <c r="DW117" s="1020"/>
      <c r="DX117" s="1020"/>
      <c r="DY117" s="1020"/>
      <c r="DZ117" s="1021"/>
    </row>
    <row r="118" spans="1:130" s="244" customFormat="1" ht="26.25" customHeight="1" x14ac:dyDescent="0.15">
      <c r="A118" s="961" t="s">
        <v>425</v>
      </c>
      <c r="B118" s="942"/>
      <c r="C118" s="942"/>
      <c r="D118" s="942"/>
      <c r="E118" s="942"/>
      <c r="F118" s="942"/>
      <c r="G118" s="942"/>
      <c r="H118" s="942"/>
      <c r="I118" s="942"/>
      <c r="J118" s="942"/>
      <c r="K118" s="942"/>
      <c r="L118" s="942"/>
      <c r="M118" s="942"/>
      <c r="N118" s="942"/>
      <c r="O118" s="942"/>
      <c r="P118" s="942"/>
      <c r="Q118" s="942"/>
      <c r="R118" s="942"/>
      <c r="S118" s="942"/>
      <c r="T118" s="942"/>
      <c r="U118" s="942"/>
      <c r="V118" s="942"/>
      <c r="W118" s="942"/>
      <c r="X118" s="942"/>
      <c r="Y118" s="942"/>
      <c r="Z118" s="943"/>
      <c r="AA118" s="941" t="s">
        <v>423</v>
      </c>
      <c r="AB118" s="942"/>
      <c r="AC118" s="942"/>
      <c r="AD118" s="942"/>
      <c r="AE118" s="943"/>
      <c r="AF118" s="941" t="s">
        <v>306</v>
      </c>
      <c r="AG118" s="942"/>
      <c r="AH118" s="942"/>
      <c r="AI118" s="942"/>
      <c r="AJ118" s="943"/>
      <c r="AK118" s="941" t="s">
        <v>305</v>
      </c>
      <c r="AL118" s="942"/>
      <c r="AM118" s="942"/>
      <c r="AN118" s="942"/>
      <c r="AO118" s="943"/>
      <c r="AP118" s="1028" t="s">
        <v>424</v>
      </c>
      <c r="AQ118" s="1029"/>
      <c r="AR118" s="1029"/>
      <c r="AS118" s="1029"/>
      <c r="AT118" s="1030"/>
      <c r="AU118" s="957"/>
      <c r="AV118" s="958"/>
      <c r="AW118" s="958"/>
      <c r="AX118" s="958"/>
      <c r="AY118" s="958"/>
      <c r="AZ118" s="1031" t="s">
        <v>454</v>
      </c>
      <c r="BA118" s="1022"/>
      <c r="BB118" s="1022"/>
      <c r="BC118" s="1022"/>
      <c r="BD118" s="1022"/>
      <c r="BE118" s="1022"/>
      <c r="BF118" s="1022"/>
      <c r="BG118" s="1022"/>
      <c r="BH118" s="1022"/>
      <c r="BI118" s="1022"/>
      <c r="BJ118" s="1022"/>
      <c r="BK118" s="1022"/>
      <c r="BL118" s="1022"/>
      <c r="BM118" s="1022"/>
      <c r="BN118" s="1022"/>
      <c r="BO118" s="1022"/>
      <c r="BP118" s="1023"/>
      <c r="BQ118" s="1054" t="s">
        <v>430</v>
      </c>
      <c r="BR118" s="1055"/>
      <c r="BS118" s="1055"/>
      <c r="BT118" s="1055"/>
      <c r="BU118" s="1055"/>
      <c r="BV118" s="1055" t="s">
        <v>390</v>
      </c>
      <c r="BW118" s="1055"/>
      <c r="BX118" s="1055"/>
      <c r="BY118" s="1055"/>
      <c r="BZ118" s="1055"/>
      <c r="CA118" s="1055" t="s">
        <v>390</v>
      </c>
      <c r="CB118" s="1055"/>
      <c r="CC118" s="1055"/>
      <c r="CD118" s="1055"/>
      <c r="CE118" s="1055"/>
      <c r="CF118" s="971" t="s">
        <v>430</v>
      </c>
      <c r="CG118" s="972"/>
      <c r="CH118" s="972"/>
      <c r="CI118" s="972"/>
      <c r="CJ118" s="972"/>
      <c r="CK118" s="1002"/>
      <c r="CL118" s="1003"/>
      <c r="CM118" s="973" t="s">
        <v>455</v>
      </c>
      <c r="CN118" s="974"/>
      <c r="CO118" s="974"/>
      <c r="CP118" s="974"/>
      <c r="CQ118" s="974"/>
      <c r="CR118" s="974"/>
      <c r="CS118" s="974"/>
      <c r="CT118" s="974"/>
      <c r="CU118" s="974"/>
      <c r="CV118" s="974"/>
      <c r="CW118" s="974"/>
      <c r="CX118" s="974"/>
      <c r="CY118" s="974"/>
      <c r="CZ118" s="974"/>
      <c r="DA118" s="974"/>
      <c r="DB118" s="974"/>
      <c r="DC118" s="974"/>
      <c r="DD118" s="974"/>
      <c r="DE118" s="974"/>
      <c r="DF118" s="975"/>
      <c r="DG118" s="1015" t="s">
        <v>390</v>
      </c>
      <c r="DH118" s="1016"/>
      <c r="DI118" s="1016"/>
      <c r="DJ118" s="1016"/>
      <c r="DK118" s="1017"/>
      <c r="DL118" s="1018" t="s">
        <v>390</v>
      </c>
      <c r="DM118" s="1016"/>
      <c r="DN118" s="1016"/>
      <c r="DO118" s="1016"/>
      <c r="DP118" s="1017"/>
      <c r="DQ118" s="1018" t="s">
        <v>390</v>
      </c>
      <c r="DR118" s="1016"/>
      <c r="DS118" s="1016"/>
      <c r="DT118" s="1016"/>
      <c r="DU118" s="1017"/>
      <c r="DV118" s="1019" t="s">
        <v>444</v>
      </c>
      <c r="DW118" s="1020"/>
      <c r="DX118" s="1020"/>
      <c r="DY118" s="1020"/>
      <c r="DZ118" s="1021"/>
    </row>
    <row r="119" spans="1:130" s="244" customFormat="1" ht="26.25" customHeight="1" x14ac:dyDescent="0.15">
      <c r="A119" s="1115" t="s">
        <v>428</v>
      </c>
      <c r="B119" s="1001"/>
      <c r="C119" s="980" t="s">
        <v>429</v>
      </c>
      <c r="D119" s="981"/>
      <c r="E119" s="981"/>
      <c r="F119" s="981"/>
      <c r="G119" s="981"/>
      <c r="H119" s="981"/>
      <c r="I119" s="981"/>
      <c r="J119" s="981"/>
      <c r="K119" s="981"/>
      <c r="L119" s="981"/>
      <c r="M119" s="981"/>
      <c r="N119" s="981"/>
      <c r="O119" s="981"/>
      <c r="P119" s="981"/>
      <c r="Q119" s="981"/>
      <c r="R119" s="981"/>
      <c r="S119" s="981"/>
      <c r="T119" s="981"/>
      <c r="U119" s="981"/>
      <c r="V119" s="981"/>
      <c r="W119" s="981"/>
      <c r="X119" s="981"/>
      <c r="Y119" s="981"/>
      <c r="Z119" s="982"/>
      <c r="AA119" s="948" t="s">
        <v>390</v>
      </c>
      <c r="AB119" s="949"/>
      <c r="AC119" s="949"/>
      <c r="AD119" s="949"/>
      <c r="AE119" s="950"/>
      <c r="AF119" s="951" t="s">
        <v>430</v>
      </c>
      <c r="AG119" s="949"/>
      <c r="AH119" s="949"/>
      <c r="AI119" s="949"/>
      <c r="AJ119" s="950"/>
      <c r="AK119" s="951" t="s">
        <v>430</v>
      </c>
      <c r="AL119" s="949"/>
      <c r="AM119" s="949"/>
      <c r="AN119" s="949"/>
      <c r="AO119" s="950"/>
      <c r="AP119" s="952" t="s">
        <v>430</v>
      </c>
      <c r="AQ119" s="953"/>
      <c r="AR119" s="953"/>
      <c r="AS119" s="953"/>
      <c r="AT119" s="954"/>
      <c r="AU119" s="959"/>
      <c r="AV119" s="960"/>
      <c r="AW119" s="960"/>
      <c r="AX119" s="960"/>
      <c r="AY119" s="960"/>
      <c r="AZ119" s="275" t="s">
        <v>187</v>
      </c>
      <c r="BA119" s="275"/>
      <c r="BB119" s="275"/>
      <c r="BC119" s="275"/>
      <c r="BD119" s="275"/>
      <c r="BE119" s="275"/>
      <c r="BF119" s="275"/>
      <c r="BG119" s="275"/>
      <c r="BH119" s="275"/>
      <c r="BI119" s="275"/>
      <c r="BJ119" s="275"/>
      <c r="BK119" s="275"/>
      <c r="BL119" s="275"/>
      <c r="BM119" s="275"/>
      <c r="BN119" s="275"/>
      <c r="BO119" s="1032" t="s">
        <v>456</v>
      </c>
      <c r="BP119" s="1063"/>
      <c r="BQ119" s="1054">
        <v>2776186</v>
      </c>
      <c r="BR119" s="1055"/>
      <c r="BS119" s="1055"/>
      <c r="BT119" s="1055"/>
      <c r="BU119" s="1055"/>
      <c r="BV119" s="1055">
        <v>2773732</v>
      </c>
      <c r="BW119" s="1055"/>
      <c r="BX119" s="1055"/>
      <c r="BY119" s="1055"/>
      <c r="BZ119" s="1055"/>
      <c r="CA119" s="1055">
        <v>3100127</v>
      </c>
      <c r="CB119" s="1055"/>
      <c r="CC119" s="1055"/>
      <c r="CD119" s="1055"/>
      <c r="CE119" s="1055"/>
      <c r="CF119" s="1056"/>
      <c r="CG119" s="1057"/>
      <c r="CH119" s="1057"/>
      <c r="CI119" s="1057"/>
      <c r="CJ119" s="1058"/>
      <c r="CK119" s="1004"/>
      <c r="CL119" s="1005"/>
      <c r="CM119" s="1059" t="s">
        <v>457</v>
      </c>
      <c r="CN119" s="1060"/>
      <c r="CO119" s="1060"/>
      <c r="CP119" s="1060"/>
      <c r="CQ119" s="1060"/>
      <c r="CR119" s="1060"/>
      <c r="CS119" s="1060"/>
      <c r="CT119" s="1060"/>
      <c r="CU119" s="1060"/>
      <c r="CV119" s="1060"/>
      <c r="CW119" s="1060"/>
      <c r="CX119" s="1060"/>
      <c r="CY119" s="1060"/>
      <c r="CZ119" s="1060"/>
      <c r="DA119" s="1060"/>
      <c r="DB119" s="1060"/>
      <c r="DC119" s="1060"/>
      <c r="DD119" s="1060"/>
      <c r="DE119" s="1060"/>
      <c r="DF119" s="1061"/>
      <c r="DG119" s="1062" t="s">
        <v>390</v>
      </c>
      <c r="DH119" s="1041"/>
      <c r="DI119" s="1041"/>
      <c r="DJ119" s="1041"/>
      <c r="DK119" s="1042"/>
      <c r="DL119" s="1040" t="s">
        <v>430</v>
      </c>
      <c r="DM119" s="1041"/>
      <c r="DN119" s="1041"/>
      <c r="DO119" s="1041"/>
      <c r="DP119" s="1042"/>
      <c r="DQ119" s="1040" t="s">
        <v>430</v>
      </c>
      <c r="DR119" s="1041"/>
      <c r="DS119" s="1041"/>
      <c r="DT119" s="1041"/>
      <c r="DU119" s="1042"/>
      <c r="DV119" s="1043" t="s">
        <v>430</v>
      </c>
      <c r="DW119" s="1044"/>
      <c r="DX119" s="1044"/>
      <c r="DY119" s="1044"/>
      <c r="DZ119" s="1045"/>
    </row>
    <row r="120" spans="1:130" s="244" customFormat="1" ht="26.25" customHeight="1" x14ac:dyDescent="0.15">
      <c r="A120" s="1116"/>
      <c r="B120" s="1003"/>
      <c r="C120" s="973" t="s">
        <v>433</v>
      </c>
      <c r="D120" s="974"/>
      <c r="E120" s="974"/>
      <c r="F120" s="974"/>
      <c r="G120" s="974"/>
      <c r="H120" s="974"/>
      <c r="I120" s="974"/>
      <c r="J120" s="974"/>
      <c r="K120" s="974"/>
      <c r="L120" s="974"/>
      <c r="M120" s="974"/>
      <c r="N120" s="974"/>
      <c r="O120" s="974"/>
      <c r="P120" s="974"/>
      <c r="Q120" s="974"/>
      <c r="R120" s="974"/>
      <c r="S120" s="974"/>
      <c r="T120" s="974"/>
      <c r="U120" s="974"/>
      <c r="V120" s="974"/>
      <c r="W120" s="974"/>
      <c r="X120" s="974"/>
      <c r="Y120" s="974"/>
      <c r="Z120" s="975"/>
      <c r="AA120" s="1015" t="s">
        <v>444</v>
      </c>
      <c r="AB120" s="1016"/>
      <c r="AC120" s="1016"/>
      <c r="AD120" s="1016"/>
      <c r="AE120" s="1017"/>
      <c r="AF120" s="1018" t="s">
        <v>430</v>
      </c>
      <c r="AG120" s="1016"/>
      <c r="AH120" s="1016"/>
      <c r="AI120" s="1016"/>
      <c r="AJ120" s="1017"/>
      <c r="AK120" s="1018" t="s">
        <v>444</v>
      </c>
      <c r="AL120" s="1016"/>
      <c r="AM120" s="1016"/>
      <c r="AN120" s="1016"/>
      <c r="AO120" s="1017"/>
      <c r="AP120" s="1019" t="s">
        <v>444</v>
      </c>
      <c r="AQ120" s="1020"/>
      <c r="AR120" s="1020"/>
      <c r="AS120" s="1020"/>
      <c r="AT120" s="1021"/>
      <c r="AU120" s="1046" t="s">
        <v>458</v>
      </c>
      <c r="AV120" s="1047"/>
      <c r="AW120" s="1047"/>
      <c r="AX120" s="1047"/>
      <c r="AY120" s="1048"/>
      <c r="AZ120" s="997" t="s">
        <v>459</v>
      </c>
      <c r="BA120" s="946"/>
      <c r="BB120" s="946"/>
      <c r="BC120" s="946"/>
      <c r="BD120" s="946"/>
      <c r="BE120" s="946"/>
      <c r="BF120" s="946"/>
      <c r="BG120" s="946"/>
      <c r="BH120" s="946"/>
      <c r="BI120" s="946"/>
      <c r="BJ120" s="946"/>
      <c r="BK120" s="946"/>
      <c r="BL120" s="946"/>
      <c r="BM120" s="946"/>
      <c r="BN120" s="946"/>
      <c r="BO120" s="946"/>
      <c r="BP120" s="947"/>
      <c r="BQ120" s="983">
        <v>2542606</v>
      </c>
      <c r="BR120" s="984"/>
      <c r="BS120" s="984"/>
      <c r="BT120" s="984"/>
      <c r="BU120" s="984"/>
      <c r="BV120" s="984">
        <v>2492116</v>
      </c>
      <c r="BW120" s="984"/>
      <c r="BX120" s="984"/>
      <c r="BY120" s="984"/>
      <c r="BZ120" s="984"/>
      <c r="CA120" s="984">
        <v>2513068</v>
      </c>
      <c r="CB120" s="984"/>
      <c r="CC120" s="984"/>
      <c r="CD120" s="984"/>
      <c r="CE120" s="984"/>
      <c r="CF120" s="998">
        <v>178.4</v>
      </c>
      <c r="CG120" s="999"/>
      <c r="CH120" s="999"/>
      <c r="CI120" s="999"/>
      <c r="CJ120" s="999"/>
      <c r="CK120" s="1064" t="s">
        <v>460</v>
      </c>
      <c r="CL120" s="1065"/>
      <c r="CM120" s="1065"/>
      <c r="CN120" s="1065"/>
      <c r="CO120" s="1066"/>
      <c r="CP120" s="1072" t="s">
        <v>461</v>
      </c>
      <c r="CQ120" s="1073"/>
      <c r="CR120" s="1073"/>
      <c r="CS120" s="1073"/>
      <c r="CT120" s="1073"/>
      <c r="CU120" s="1073"/>
      <c r="CV120" s="1073"/>
      <c r="CW120" s="1073"/>
      <c r="CX120" s="1073"/>
      <c r="CY120" s="1073"/>
      <c r="CZ120" s="1073"/>
      <c r="DA120" s="1073"/>
      <c r="DB120" s="1073"/>
      <c r="DC120" s="1073"/>
      <c r="DD120" s="1073"/>
      <c r="DE120" s="1073"/>
      <c r="DF120" s="1074"/>
      <c r="DG120" s="983">
        <v>190233</v>
      </c>
      <c r="DH120" s="984"/>
      <c r="DI120" s="984"/>
      <c r="DJ120" s="984"/>
      <c r="DK120" s="984"/>
      <c r="DL120" s="984">
        <v>198490</v>
      </c>
      <c r="DM120" s="984"/>
      <c r="DN120" s="984"/>
      <c r="DO120" s="984"/>
      <c r="DP120" s="984"/>
      <c r="DQ120" s="984">
        <v>251364</v>
      </c>
      <c r="DR120" s="984"/>
      <c r="DS120" s="984"/>
      <c r="DT120" s="984"/>
      <c r="DU120" s="984"/>
      <c r="DV120" s="985">
        <v>17.8</v>
      </c>
      <c r="DW120" s="985"/>
      <c r="DX120" s="985"/>
      <c r="DY120" s="985"/>
      <c r="DZ120" s="986"/>
    </row>
    <row r="121" spans="1:130" s="244" customFormat="1" ht="26.25" customHeight="1" x14ac:dyDescent="0.15">
      <c r="A121" s="1116"/>
      <c r="B121" s="1003"/>
      <c r="C121" s="1024" t="s">
        <v>462</v>
      </c>
      <c r="D121" s="1025"/>
      <c r="E121" s="1025"/>
      <c r="F121" s="1025"/>
      <c r="G121" s="1025"/>
      <c r="H121" s="1025"/>
      <c r="I121" s="1025"/>
      <c r="J121" s="1025"/>
      <c r="K121" s="1025"/>
      <c r="L121" s="1025"/>
      <c r="M121" s="1025"/>
      <c r="N121" s="1025"/>
      <c r="O121" s="1025"/>
      <c r="P121" s="1025"/>
      <c r="Q121" s="1025"/>
      <c r="R121" s="1025"/>
      <c r="S121" s="1025"/>
      <c r="T121" s="1025"/>
      <c r="U121" s="1025"/>
      <c r="V121" s="1025"/>
      <c r="W121" s="1025"/>
      <c r="X121" s="1025"/>
      <c r="Y121" s="1025"/>
      <c r="Z121" s="1026"/>
      <c r="AA121" s="1015" t="s">
        <v>390</v>
      </c>
      <c r="AB121" s="1016"/>
      <c r="AC121" s="1016"/>
      <c r="AD121" s="1016"/>
      <c r="AE121" s="1017"/>
      <c r="AF121" s="1018" t="s">
        <v>444</v>
      </c>
      <c r="AG121" s="1016"/>
      <c r="AH121" s="1016"/>
      <c r="AI121" s="1016"/>
      <c r="AJ121" s="1017"/>
      <c r="AK121" s="1018" t="s">
        <v>444</v>
      </c>
      <c r="AL121" s="1016"/>
      <c r="AM121" s="1016"/>
      <c r="AN121" s="1016"/>
      <c r="AO121" s="1017"/>
      <c r="AP121" s="1019" t="s">
        <v>390</v>
      </c>
      <c r="AQ121" s="1020"/>
      <c r="AR121" s="1020"/>
      <c r="AS121" s="1020"/>
      <c r="AT121" s="1021"/>
      <c r="AU121" s="1049"/>
      <c r="AV121" s="1050"/>
      <c r="AW121" s="1050"/>
      <c r="AX121" s="1050"/>
      <c r="AY121" s="1051"/>
      <c r="AZ121" s="1006" t="s">
        <v>463</v>
      </c>
      <c r="BA121" s="1007"/>
      <c r="BB121" s="1007"/>
      <c r="BC121" s="1007"/>
      <c r="BD121" s="1007"/>
      <c r="BE121" s="1007"/>
      <c r="BF121" s="1007"/>
      <c r="BG121" s="1007"/>
      <c r="BH121" s="1007"/>
      <c r="BI121" s="1007"/>
      <c r="BJ121" s="1007"/>
      <c r="BK121" s="1007"/>
      <c r="BL121" s="1007"/>
      <c r="BM121" s="1007"/>
      <c r="BN121" s="1007"/>
      <c r="BO121" s="1007"/>
      <c r="BP121" s="1008"/>
      <c r="BQ121" s="976">
        <v>22741</v>
      </c>
      <c r="BR121" s="977"/>
      <c r="BS121" s="977"/>
      <c r="BT121" s="977"/>
      <c r="BU121" s="977"/>
      <c r="BV121" s="977">
        <v>19685</v>
      </c>
      <c r="BW121" s="977"/>
      <c r="BX121" s="977"/>
      <c r="BY121" s="977"/>
      <c r="BZ121" s="977"/>
      <c r="CA121" s="977" t="s">
        <v>444</v>
      </c>
      <c r="CB121" s="977"/>
      <c r="CC121" s="977"/>
      <c r="CD121" s="977"/>
      <c r="CE121" s="977"/>
      <c r="CF121" s="971" t="s">
        <v>430</v>
      </c>
      <c r="CG121" s="972"/>
      <c r="CH121" s="972"/>
      <c r="CI121" s="972"/>
      <c r="CJ121" s="972"/>
      <c r="CK121" s="1067"/>
      <c r="CL121" s="1068"/>
      <c r="CM121" s="1068"/>
      <c r="CN121" s="1068"/>
      <c r="CO121" s="1069"/>
      <c r="CP121" s="1077" t="s">
        <v>464</v>
      </c>
      <c r="CQ121" s="1078"/>
      <c r="CR121" s="1078"/>
      <c r="CS121" s="1078"/>
      <c r="CT121" s="1078"/>
      <c r="CU121" s="1078"/>
      <c r="CV121" s="1078"/>
      <c r="CW121" s="1078"/>
      <c r="CX121" s="1078"/>
      <c r="CY121" s="1078"/>
      <c r="CZ121" s="1078"/>
      <c r="DA121" s="1078"/>
      <c r="DB121" s="1078"/>
      <c r="DC121" s="1078"/>
      <c r="DD121" s="1078"/>
      <c r="DE121" s="1078"/>
      <c r="DF121" s="1079"/>
      <c r="DG121" s="976">
        <v>104727</v>
      </c>
      <c r="DH121" s="977"/>
      <c r="DI121" s="977"/>
      <c r="DJ121" s="977"/>
      <c r="DK121" s="977"/>
      <c r="DL121" s="977">
        <v>95020</v>
      </c>
      <c r="DM121" s="977"/>
      <c r="DN121" s="977"/>
      <c r="DO121" s="977"/>
      <c r="DP121" s="977"/>
      <c r="DQ121" s="977">
        <v>88276</v>
      </c>
      <c r="DR121" s="977"/>
      <c r="DS121" s="977"/>
      <c r="DT121" s="977"/>
      <c r="DU121" s="977"/>
      <c r="DV121" s="978">
        <v>6.3</v>
      </c>
      <c r="DW121" s="978"/>
      <c r="DX121" s="978"/>
      <c r="DY121" s="978"/>
      <c r="DZ121" s="979"/>
    </row>
    <row r="122" spans="1:130" s="244" customFormat="1" ht="26.25" customHeight="1" x14ac:dyDescent="0.15">
      <c r="A122" s="1116"/>
      <c r="B122" s="1003"/>
      <c r="C122" s="973" t="s">
        <v>443</v>
      </c>
      <c r="D122" s="974"/>
      <c r="E122" s="974"/>
      <c r="F122" s="974"/>
      <c r="G122" s="974"/>
      <c r="H122" s="974"/>
      <c r="I122" s="974"/>
      <c r="J122" s="974"/>
      <c r="K122" s="974"/>
      <c r="L122" s="974"/>
      <c r="M122" s="974"/>
      <c r="N122" s="974"/>
      <c r="O122" s="974"/>
      <c r="P122" s="974"/>
      <c r="Q122" s="974"/>
      <c r="R122" s="974"/>
      <c r="S122" s="974"/>
      <c r="T122" s="974"/>
      <c r="U122" s="974"/>
      <c r="V122" s="974"/>
      <c r="W122" s="974"/>
      <c r="X122" s="974"/>
      <c r="Y122" s="974"/>
      <c r="Z122" s="975"/>
      <c r="AA122" s="1015" t="s">
        <v>430</v>
      </c>
      <c r="AB122" s="1016"/>
      <c r="AC122" s="1016"/>
      <c r="AD122" s="1016"/>
      <c r="AE122" s="1017"/>
      <c r="AF122" s="1018" t="s">
        <v>430</v>
      </c>
      <c r="AG122" s="1016"/>
      <c r="AH122" s="1016"/>
      <c r="AI122" s="1016"/>
      <c r="AJ122" s="1017"/>
      <c r="AK122" s="1018" t="s">
        <v>390</v>
      </c>
      <c r="AL122" s="1016"/>
      <c r="AM122" s="1016"/>
      <c r="AN122" s="1016"/>
      <c r="AO122" s="1017"/>
      <c r="AP122" s="1019" t="s">
        <v>430</v>
      </c>
      <c r="AQ122" s="1020"/>
      <c r="AR122" s="1020"/>
      <c r="AS122" s="1020"/>
      <c r="AT122" s="1021"/>
      <c r="AU122" s="1049"/>
      <c r="AV122" s="1050"/>
      <c r="AW122" s="1050"/>
      <c r="AX122" s="1050"/>
      <c r="AY122" s="1051"/>
      <c r="AZ122" s="1031" t="s">
        <v>465</v>
      </c>
      <c r="BA122" s="1022"/>
      <c r="BB122" s="1022"/>
      <c r="BC122" s="1022"/>
      <c r="BD122" s="1022"/>
      <c r="BE122" s="1022"/>
      <c r="BF122" s="1022"/>
      <c r="BG122" s="1022"/>
      <c r="BH122" s="1022"/>
      <c r="BI122" s="1022"/>
      <c r="BJ122" s="1022"/>
      <c r="BK122" s="1022"/>
      <c r="BL122" s="1022"/>
      <c r="BM122" s="1022"/>
      <c r="BN122" s="1022"/>
      <c r="BO122" s="1022"/>
      <c r="BP122" s="1023"/>
      <c r="BQ122" s="1054">
        <v>1838425</v>
      </c>
      <c r="BR122" s="1055"/>
      <c r="BS122" s="1055"/>
      <c r="BT122" s="1055"/>
      <c r="BU122" s="1055"/>
      <c r="BV122" s="1055">
        <v>1876394</v>
      </c>
      <c r="BW122" s="1055"/>
      <c r="BX122" s="1055"/>
      <c r="BY122" s="1055"/>
      <c r="BZ122" s="1055"/>
      <c r="CA122" s="1055">
        <v>1749878</v>
      </c>
      <c r="CB122" s="1055"/>
      <c r="CC122" s="1055"/>
      <c r="CD122" s="1055"/>
      <c r="CE122" s="1055"/>
      <c r="CF122" s="1075">
        <v>124.2</v>
      </c>
      <c r="CG122" s="1076"/>
      <c r="CH122" s="1076"/>
      <c r="CI122" s="1076"/>
      <c r="CJ122" s="1076"/>
      <c r="CK122" s="1067"/>
      <c r="CL122" s="1068"/>
      <c r="CM122" s="1068"/>
      <c r="CN122" s="1068"/>
      <c r="CO122" s="1069"/>
      <c r="CP122" s="1077" t="s">
        <v>466</v>
      </c>
      <c r="CQ122" s="1078"/>
      <c r="CR122" s="1078"/>
      <c r="CS122" s="1078"/>
      <c r="CT122" s="1078"/>
      <c r="CU122" s="1078"/>
      <c r="CV122" s="1078"/>
      <c r="CW122" s="1078"/>
      <c r="CX122" s="1078"/>
      <c r="CY122" s="1078"/>
      <c r="CZ122" s="1078"/>
      <c r="DA122" s="1078"/>
      <c r="DB122" s="1078"/>
      <c r="DC122" s="1078"/>
      <c r="DD122" s="1078"/>
      <c r="DE122" s="1078"/>
      <c r="DF122" s="1079"/>
      <c r="DG122" s="976" t="s">
        <v>430</v>
      </c>
      <c r="DH122" s="977"/>
      <c r="DI122" s="977"/>
      <c r="DJ122" s="977"/>
      <c r="DK122" s="977"/>
      <c r="DL122" s="977" t="s">
        <v>406</v>
      </c>
      <c r="DM122" s="977"/>
      <c r="DN122" s="977"/>
      <c r="DO122" s="977"/>
      <c r="DP122" s="977"/>
      <c r="DQ122" s="977" t="s">
        <v>390</v>
      </c>
      <c r="DR122" s="977"/>
      <c r="DS122" s="977"/>
      <c r="DT122" s="977"/>
      <c r="DU122" s="977"/>
      <c r="DV122" s="978" t="s">
        <v>430</v>
      </c>
      <c r="DW122" s="978"/>
      <c r="DX122" s="978"/>
      <c r="DY122" s="978"/>
      <c r="DZ122" s="979"/>
    </row>
    <row r="123" spans="1:130" s="244" customFormat="1" ht="26.25" customHeight="1" x14ac:dyDescent="0.15">
      <c r="A123" s="1116"/>
      <c r="B123" s="1003"/>
      <c r="C123" s="973" t="s">
        <v>450</v>
      </c>
      <c r="D123" s="974"/>
      <c r="E123" s="974"/>
      <c r="F123" s="974"/>
      <c r="G123" s="974"/>
      <c r="H123" s="974"/>
      <c r="I123" s="974"/>
      <c r="J123" s="974"/>
      <c r="K123" s="974"/>
      <c r="L123" s="974"/>
      <c r="M123" s="974"/>
      <c r="N123" s="974"/>
      <c r="O123" s="974"/>
      <c r="P123" s="974"/>
      <c r="Q123" s="974"/>
      <c r="R123" s="974"/>
      <c r="S123" s="974"/>
      <c r="T123" s="974"/>
      <c r="U123" s="974"/>
      <c r="V123" s="974"/>
      <c r="W123" s="974"/>
      <c r="X123" s="974"/>
      <c r="Y123" s="974"/>
      <c r="Z123" s="975"/>
      <c r="AA123" s="1015" t="s">
        <v>390</v>
      </c>
      <c r="AB123" s="1016"/>
      <c r="AC123" s="1016"/>
      <c r="AD123" s="1016"/>
      <c r="AE123" s="1017"/>
      <c r="AF123" s="1018" t="s">
        <v>444</v>
      </c>
      <c r="AG123" s="1016"/>
      <c r="AH123" s="1016"/>
      <c r="AI123" s="1016"/>
      <c r="AJ123" s="1017"/>
      <c r="AK123" s="1018" t="s">
        <v>390</v>
      </c>
      <c r="AL123" s="1016"/>
      <c r="AM123" s="1016"/>
      <c r="AN123" s="1016"/>
      <c r="AO123" s="1017"/>
      <c r="AP123" s="1019" t="s">
        <v>430</v>
      </c>
      <c r="AQ123" s="1020"/>
      <c r="AR123" s="1020"/>
      <c r="AS123" s="1020"/>
      <c r="AT123" s="1021"/>
      <c r="AU123" s="1052"/>
      <c r="AV123" s="1053"/>
      <c r="AW123" s="1053"/>
      <c r="AX123" s="1053"/>
      <c r="AY123" s="1053"/>
      <c r="AZ123" s="275" t="s">
        <v>187</v>
      </c>
      <c r="BA123" s="275"/>
      <c r="BB123" s="275"/>
      <c r="BC123" s="275"/>
      <c r="BD123" s="275"/>
      <c r="BE123" s="275"/>
      <c r="BF123" s="275"/>
      <c r="BG123" s="275"/>
      <c r="BH123" s="275"/>
      <c r="BI123" s="275"/>
      <c r="BJ123" s="275"/>
      <c r="BK123" s="275"/>
      <c r="BL123" s="275"/>
      <c r="BM123" s="275"/>
      <c r="BN123" s="275"/>
      <c r="BO123" s="1032" t="s">
        <v>467</v>
      </c>
      <c r="BP123" s="1063"/>
      <c r="BQ123" s="1122">
        <v>4403772</v>
      </c>
      <c r="BR123" s="1123"/>
      <c r="BS123" s="1123"/>
      <c r="BT123" s="1123"/>
      <c r="BU123" s="1123"/>
      <c r="BV123" s="1123">
        <v>4388195</v>
      </c>
      <c r="BW123" s="1123"/>
      <c r="BX123" s="1123"/>
      <c r="BY123" s="1123"/>
      <c r="BZ123" s="1123"/>
      <c r="CA123" s="1123">
        <v>4262946</v>
      </c>
      <c r="CB123" s="1123"/>
      <c r="CC123" s="1123"/>
      <c r="CD123" s="1123"/>
      <c r="CE123" s="1123"/>
      <c r="CF123" s="1056"/>
      <c r="CG123" s="1057"/>
      <c r="CH123" s="1057"/>
      <c r="CI123" s="1057"/>
      <c r="CJ123" s="1058"/>
      <c r="CK123" s="1067"/>
      <c r="CL123" s="1068"/>
      <c r="CM123" s="1068"/>
      <c r="CN123" s="1068"/>
      <c r="CO123" s="1069"/>
      <c r="CP123" s="1077" t="s">
        <v>468</v>
      </c>
      <c r="CQ123" s="1078"/>
      <c r="CR123" s="1078"/>
      <c r="CS123" s="1078"/>
      <c r="CT123" s="1078"/>
      <c r="CU123" s="1078"/>
      <c r="CV123" s="1078"/>
      <c r="CW123" s="1078"/>
      <c r="CX123" s="1078"/>
      <c r="CY123" s="1078"/>
      <c r="CZ123" s="1078"/>
      <c r="DA123" s="1078"/>
      <c r="DB123" s="1078"/>
      <c r="DC123" s="1078"/>
      <c r="DD123" s="1078"/>
      <c r="DE123" s="1078"/>
      <c r="DF123" s="1079"/>
      <c r="DG123" s="1015">
        <v>74</v>
      </c>
      <c r="DH123" s="1016"/>
      <c r="DI123" s="1016"/>
      <c r="DJ123" s="1016"/>
      <c r="DK123" s="1017"/>
      <c r="DL123" s="1018" t="s">
        <v>430</v>
      </c>
      <c r="DM123" s="1016"/>
      <c r="DN123" s="1016"/>
      <c r="DO123" s="1016"/>
      <c r="DP123" s="1017"/>
      <c r="DQ123" s="1018" t="s">
        <v>406</v>
      </c>
      <c r="DR123" s="1016"/>
      <c r="DS123" s="1016"/>
      <c r="DT123" s="1016"/>
      <c r="DU123" s="1017"/>
      <c r="DV123" s="1019" t="s">
        <v>406</v>
      </c>
      <c r="DW123" s="1020"/>
      <c r="DX123" s="1020"/>
      <c r="DY123" s="1020"/>
      <c r="DZ123" s="1021"/>
    </row>
    <row r="124" spans="1:130" s="244" customFormat="1" ht="26.25" customHeight="1" thickBot="1" x14ac:dyDescent="0.2">
      <c r="A124" s="1116"/>
      <c r="B124" s="1003"/>
      <c r="C124" s="973" t="s">
        <v>453</v>
      </c>
      <c r="D124" s="974"/>
      <c r="E124" s="974"/>
      <c r="F124" s="974"/>
      <c r="G124" s="974"/>
      <c r="H124" s="974"/>
      <c r="I124" s="974"/>
      <c r="J124" s="974"/>
      <c r="K124" s="974"/>
      <c r="L124" s="974"/>
      <c r="M124" s="974"/>
      <c r="N124" s="974"/>
      <c r="O124" s="974"/>
      <c r="P124" s="974"/>
      <c r="Q124" s="974"/>
      <c r="R124" s="974"/>
      <c r="S124" s="974"/>
      <c r="T124" s="974"/>
      <c r="U124" s="974"/>
      <c r="V124" s="974"/>
      <c r="W124" s="974"/>
      <c r="X124" s="974"/>
      <c r="Y124" s="974"/>
      <c r="Z124" s="975"/>
      <c r="AA124" s="1015" t="s">
        <v>406</v>
      </c>
      <c r="AB124" s="1016"/>
      <c r="AC124" s="1016"/>
      <c r="AD124" s="1016"/>
      <c r="AE124" s="1017"/>
      <c r="AF124" s="1018" t="s">
        <v>390</v>
      </c>
      <c r="AG124" s="1016"/>
      <c r="AH124" s="1016"/>
      <c r="AI124" s="1016"/>
      <c r="AJ124" s="1017"/>
      <c r="AK124" s="1018" t="s">
        <v>430</v>
      </c>
      <c r="AL124" s="1016"/>
      <c r="AM124" s="1016"/>
      <c r="AN124" s="1016"/>
      <c r="AO124" s="1017"/>
      <c r="AP124" s="1019" t="s">
        <v>430</v>
      </c>
      <c r="AQ124" s="1020"/>
      <c r="AR124" s="1020"/>
      <c r="AS124" s="1020"/>
      <c r="AT124" s="1021"/>
      <c r="AU124" s="1118" t="s">
        <v>469</v>
      </c>
      <c r="AV124" s="1119"/>
      <c r="AW124" s="1119"/>
      <c r="AX124" s="1119"/>
      <c r="AY124" s="1119"/>
      <c r="AZ124" s="1119"/>
      <c r="BA124" s="1119"/>
      <c r="BB124" s="1119"/>
      <c r="BC124" s="1119"/>
      <c r="BD124" s="1119"/>
      <c r="BE124" s="1119"/>
      <c r="BF124" s="1119"/>
      <c r="BG124" s="1119"/>
      <c r="BH124" s="1119"/>
      <c r="BI124" s="1119"/>
      <c r="BJ124" s="1119"/>
      <c r="BK124" s="1119"/>
      <c r="BL124" s="1119"/>
      <c r="BM124" s="1119"/>
      <c r="BN124" s="1119"/>
      <c r="BO124" s="1119"/>
      <c r="BP124" s="1120"/>
      <c r="BQ124" s="1121" t="s">
        <v>406</v>
      </c>
      <c r="BR124" s="1085"/>
      <c r="BS124" s="1085"/>
      <c r="BT124" s="1085"/>
      <c r="BU124" s="1085"/>
      <c r="BV124" s="1085" t="s">
        <v>430</v>
      </c>
      <c r="BW124" s="1085"/>
      <c r="BX124" s="1085"/>
      <c r="BY124" s="1085"/>
      <c r="BZ124" s="1085"/>
      <c r="CA124" s="1085" t="s">
        <v>430</v>
      </c>
      <c r="CB124" s="1085"/>
      <c r="CC124" s="1085"/>
      <c r="CD124" s="1085"/>
      <c r="CE124" s="1085"/>
      <c r="CF124" s="1086"/>
      <c r="CG124" s="1087"/>
      <c r="CH124" s="1087"/>
      <c r="CI124" s="1087"/>
      <c r="CJ124" s="1088"/>
      <c r="CK124" s="1070"/>
      <c r="CL124" s="1070"/>
      <c r="CM124" s="1070"/>
      <c r="CN124" s="1070"/>
      <c r="CO124" s="1071"/>
      <c r="CP124" s="1077" t="s">
        <v>470</v>
      </c>
      <c r="CQ124" s="1078"/>
      <c r="CR124" s="1078"/>
      <c r="CS124" s="1078"/>
      <c r="CT124" s="1078"/>
      <c r="CU124" s="1078"/>
      <c r="CV124" s="1078"/>
      <c r="CW124" s="1078"/>
      <c r="CX124" s="1078"/>
      <c r="CY124" s="1078"/>
      <c r="CZ124" s="1078"/>
      <c r="DA124" s="1078"/>
      <c r="DB124" s="1078"/>
      <c r="DC124" s="1078"/>
      <c r="DD124" s="1078"/>
      <c r="DE124" s="1078"/>
      <c r="DF124" s="1079"/>
      <c r="DG124" s="1062" t="s">
        <v>471</v>
      </c>
      <c r="DH124" s="1041"/>
      <c r="DI124" s="1041"/>
      <c r="DJ124" s="1041"/>
      <c r="DK124" s="1042"/>
      <c r="DL124" s="1040" t="s">
        <v>472</v>
      </c>
      <c r="DM124" s="1041"/>
      <c r="DN124" s="1041"/>
      <c r="DO124" s="1041"/>
      <c r="DP124" s="1042"/>
      <c r="DQ124" s="1040" t="s">
        <v>147</v>
      </c>
      <c r="DR124" s="1041"/>
      <c r="DS124" s="1041"/>
      <c r="DT124" s="1041"/>
      <c r="DU124" s="1042"/>
      <c r="DV124" s="1043" t="s">
        <v>473</v>
      </c>
      <c r="DW124" s="1044"/>
      <c r="DX124" s="1044"/>
      <c r="DY124" s="1044"/>
      <c r="DZ124" s="1045"/>
    </row>
    <row r="125" spans="1:130" s="244" customFormat="1" ht="26.25" customHeight="1" x14ac:dyDescent="0.15">
      <c r="A125" s="1116"/>
      <c r="B125" s="1003"/>
      <c r="C125" s="973" t="s">
        <v>455</v>
      </c>
      <c r="D125" s="974"/>
      <c r="E125" s="974"/>
      <c r="F125" s="974"/>
      <c r="G125" s="974"/>
      <c r="H125" s="974"/>
      <c r="I125" s="974"/>
      <c r="J125" s="974"/>
      <c r="K125" s="974"/>
      <c r="L125" s="974"/>
      <c r="M125" s="974"/>
      <c r="N125" s="974"/>
      <c r="O125" s="974"/>
      <c r="P125" s="974"/>
      <c r="Q125" s="974"/>
      <c r="R125" s="974"/>
      <c r="S125" s="974"/>
      <c r="T125" s="974"/>
      <c r="U125" s="974"/>
      <c r="V125" s="974"/>
      <c r="W125" s="974"/>
      <c r="X125" s="974"/>
      <c r="Y125" s="974"/>
      <c r="Z125" s="975"/>
      <c r="AA125" s="1015" t="s">
        <v>390</v>
      </c>
      <c r="AB125" s="1016"/>
      <c r="AC125" s="1016"/>
      <c r="AD125" s="1016"/>
      <c r="AE125" s="1017"/>
      <c r="AF125" s="1018" t="s">
        <v>474</v>
      </c>
      <c r="AG125" s="1016"/>
      <c r="AH125" s="1016"/>
      <c r="AI125" s="1016"/>
      <c r="AJ125" s="1017"/>
      <c r="AK125" s="1018" t="s">
        <v>474</v>
      </c>
      <c r="AL125" s="1016"/>
      <c r="AM125" s="1016"/>
      <c r="AN125" s="1016"/>
      <c r="AO125" s="1017"/>
      <c r="AP125" s="1019" t="s">
        <v>475</v>
      </c>
      <c r="AQ125" s="1020"/>
      <c r="AR125" s="1020"/>
      <c r="AS125" s="1020"/>
      <c r="AT125" s="1021"/>
      <c r="AU125" s="276"/>
      <c r="AV125" s="277"/>
      <c r="AW125" s="277"/>
      <c r="AX125" s="277"/>
      <c r="AY125" s="277"/>
      <c r="AZ125" s="277"/>
      <c r="BA125" s="277"/>
      <c r="BB125" s="277"/>
      <c r="BC125" s="277"/>
      <c r="BD125" s="277"/>
      <c r="BE125" s="277"/>
      <c r="BF125" s="277"/>
      <c r="BG125" s="277"/>
      <c r="BH125" s="277"/>
      <c r="BI125" s="277"/>
      <c r="BJ125" s="277"/>
      <c r="BK125" s="277"/>
      <c r="BL125" s="277"/>
      <c r="BM125" s="277"/>
      <c r="BN125" s="277"/>
      <c r="BO125" s="277"/>
      <c r="BP125" s="277"/>
      <c r="BQ125" s="278"/>
      <c r="BR125" s="278"/>
      <c r="BS125" s="278"/>
      <c r="BT125" s="278"/>
      <c r="BU125" s="278"/>
      <c r="BV125" s="278"/>
      <c r="BW125" s="278"/>
      <c r="BX125" s="278"/>
      <c r="BY125" s="278"/>
      <c r="BZ125" s="278"/>
      <c r="CA125" s="278"/>
      <c r="CB125" s="278"/>
      <c r="CC125" s="278"/>
      <c r="CD125" s="278"/>
      <c r="CE125" s="278"/>
      <c r="CF125" s="278"/>
      <c r="CG125" s="278"/>
      <c r="CH125" s="278"/>
      <c r="CI125" s="278"/>
      <c r="CJ125" s="279"/>
      <c r="CK125" s="1080" t="s">
        <v>476</v>
      </c>
      <c r="CL125" s="1065"/>
      <c r="CM125" s="1065"/>
      <c r="CN125" s="1065"/>
      <c r="CO125" s="1066"/>
      <c r="CP125" s="997" t="s">
        <v>477</v>
      </c>
      <c r="CQ125" s="946"/>
      <c r="CR125" s="946"/>
      <c r="CS125" s="946"/>
      <c r="CT125" s="946"/>
      <c r="CU125" s="946"/>
      <c r="CV125" s="946"/>
      <c r="CW125" s="946"/>
      <c r="CX125" s="946"/>
      <c r="CY125" s="946"/>
      <c r="CZ125" s="946"/>
      <c r="DA125" s="946"/>
      <c r="DB125" s="946"/>
      <c r="DC125" s="946"/>
      <c r="DD125" s="946"/>
      <c r="DE125" s="946"/>
      <c r="DF125" s="947"/>
      <c r="DG125" s="983" t="s">
        <v>430</v>
      </c>
      <c r="DH125" s="984"/>
      <c r="DI125" s="984"/>
      <c r="DJ125" s="984"/>
      <c r="DK125" s="984"/>
      <c r="DL125" s="984" t="s">
        <v>390</v>
      </c>
      <c r="DM125" s="984"/>
      <c r="DN125" s="984"/>
      <c r="DO125" s="984"/>
      <c r="DP125" s="984"/>
      <c r="DQ125" s="984" t="s">
        <v>473</v>
      </c>
      <c r="DR125" s="984"/>
      <c r="DS125" s="984"/>
      <c r="DT125" s="984"/>
      <c r="DU125" s="984"/>
      <c r="DV125" s="985" t="s">
        <v>478</v>
      </c>
      <c r="DW125" s="985"/>
      <c r="DX125" s="985"/>
      <c r="DY125" s="985"/>
      <c r="DZ125" s="986"/>
    </row>
    <row r="126" spans="1:130" s="244" customFormat="1" ht="26.25" customHeight="1" thickBot="1" x14ac:dyDescent="0.2">
      <c r="A126" s="1116"/>
      <c r="B126" s="1003"/>
      <c r="C126" s="973" t="s">
        <v>457</v>
      </c>
      <c r="D126" s="974"/>
      <c r="E126" s="974"/>
      <c r="F126" s="974"/>
      <c r="G126" s="974"/>
      <c r="H126" s="974"/>
      <c r="I126" s="974"/>
      <c r="J126" s="974"/>
      <c r="K126" s="974"/>
      <c r="L126" s="974"/>
      <c r="M126" s="974"/>
      <c r="N126" s="974"/>
      <c r="O126" s="974"/>
      <c r="P126" s="974"/>
      <c r="Q126" s="974"/>
      <c r="R126" s="974"/>
      <c r="S126" s="974"/>
      <c r="T126" s="974"/>
      <c r="U126" s="974"/>
      <c r="V126" s="974"/>
      <c r="W126" s="974"/>
      <c r="X126" s="974"/>
      <c r="Y126" s="974"/>
      <c r="Z126" s="975"/>
      <c r="AA126" s="1015" t="s">
        <v>474</v>
      </c>
      <c r="AB126" s="1016"/>
      <c r="AC126" s="1016"/>
      <c r="AD126" s="1016"/>
      <c r="AE126" s="1017"/>
      <c r="AF126" s="1018" t="s">
        <v>475</v>
      </c>
      <c r="AG126" s="1016"/>
      <c r="AH126" s="1016"/>
      <c r="AI126" s="1016"/>
      <c r="AJ126" s="1017"/>
      <c r="AK126" s="1018" t="s">
        <v>390</v>
      </c>
      <c r="AL126" s="1016"/>
      <c r="AM126" s="1016"/>
      <c r="AN126" s="1016"/>
      <c r="AO126" s="1017"/>
      <c r="AP126" s="1019" t="s">
        <v>474</v>
      </c>
      <c r="AQ126" s="1020"/>
      <c r="AR126" s="1020"/>
      <c r="AS126" s="1020"/>
      <c r="AT126" s="1021"/>
      <c r="AU126" s="280"/>
      <c r="AV126" s="280"/>
      <c r="AW126" s="280"/>
      <c r="AX126" s="280"/>
      <c r="AY126" s="280"/>
      <c r="AZ126" s="280"/>
      <c r="BA126" s="280"/>
      <c r="BB126" s="280"/>
      <c r="BC126" s="280"/>
      <c r="BD126" s="280"/>
      <c r="BE126" s="280"/>
      <c r="BF126" s="280"/>
      <c r="BG126" s="280"/>
      <c r="BH126" s="280"/>
      <c r="BI126" s="280"/>
      <c r="BJ126" s="280"/>
      <c r="BK126" s="280"/>
      <c r="BL126" s="280"/>
      <c r="BM126" s="280"/>
      <c r="BN126" s="280"/>
      <c r="BO126" s="280"/>
      <c r="BP126" s="280"/>
      <c r="BQ126" s="280"/>
      <c r="BR126" s="280"/>
      <c r="BS126" s="280"/>
      <c r="BT126" s="280"/>
      <c r="BU126" s="280"/>
      <c r="BV126" s="280"/>
      <c r="BW126" s="280"/>
      <c r="BX126" s="280"/>
      <c r="BY126" s="280"/>
      <c r="BZ126" s="280"/>
      <c r="CA126" s="280"/>
      <c r="CB126" s="280"/>
      <c r="CC126" s="280"/>
      <c r="CD126" s="281"/>
      <c r="CE126" s="281"/>
      <c r="CF126" s="281"/>
      <c r="CG126" s="278"/>
      <c r="CH126" s="278"/>
      <c r="CI126" s="278"/>
      <c r="CJ126" s="279"/>
      <c r="CK126" s="1081"/>
      <c r="CL126" s="1068"/>
      <c r="CM126" s="1068"/>
      <c r="CN126" s="1068"/>
      <c r="CO126" s="1069"/>
      <c r="CP126" s="1006" t="s">
        <v>479</v>
      </c>
      <c r="CQ126" s="1007"/>
      <c r="CR126" s="1007"/>
      <c r="CS126" s="1007"/>
      <c r="CT126" s="1007"/>
      <c r="CU126" s="1007"/>
      <c r="CV126" s="1007"/>
      <c r="CW126" s="1007"/>
      <c r="CX126" s="1007"/>
      <c r="CY126" s="1007"/>
      <c r="CZ126" s="1007"/>
      <c r="DA126" s="1007"/>
      <c r="DB126" s="1007"/>
      <c r="DC126" s="1007"/>
      <c r="DD126" s="1007"/>
      <c r="DE126" s="1007"/>
      <c r="DF126" s="1008"/>
      <c r="DG126" s="976" t="s">
        <v>473</v>
      </c>
      <c r="DH126" s="977"/>
      <c r="DI126" s="977"/>
      <c r="DJ126" s="977"/>
      <c r="DK126" s="977"/>
      <c r="DL126" s="977" t="s">
        <v>147</v>
      </c>
      <c r="DM126" s="977"/>
      <c r="DN126" s="977"/>
      <c r="DO126" s="977"/>
      <c r="DP126" s="977"/>
      <c r="DQ126" s="977" t="s">
        <v>444</v>
      </c>
      <c r="DR126" s="977"/>
      <c r="DS126" s="977"/>
      <c r="DT126" s="977"/>
      <c r="DU126" s="977"/>
      <c r="DV126" s="978" t="s">
        <v>475</v>
      </c>
      <c r="DW126" s="978"/>
      <c r="DX126" s="978"/>
      <c r="DY126" s="978"/>
      <c r="DZ126" s="979"/>
    </row>
    <row r="127" spans="1:130" s="244" customFormat="1" ht="26.25" customHeight="1" x14ac:dyDescent="0.15">
      <c r="A127" s="1117"/>
      <c r="B127" s="1005"/>
      <c r="C127" s="1059" t="s">
        <v>480</v>
      </c>
      <c r="D127" s="1060"/>
      <c r="E127" s="1060"/>
      <c r="F127" s="1060"/>
      <c r="G127" s="1060"/>
      <c r="H127" s="1060"/>
      <c r="I127" s="1060"/>
      <c r="J127" s="1060"/>
      <c r="K127" s="1060"/>
      <c r="L127" s="1060"/>
      <c r="M127" s="1060"/>
      <c r="N127" s="1060"/>
      <c r="O127" s="1060"/>
      <c r="P127" s="1060"/>
      <c r="Q127" s="1060"/>
      <c r="R127" s="1060"/>
      <c r="S127" s="1060"/>
      <c r="T127" s="1060"/>
      <c r="U127" s="1060"/>
      <c r="V127" s="1060"/>
      <c r="W127" s="1060"/>
      <c r="X127" s="1060"/>
      <c r="Y127" s="1060"/>
      <c r="Z127" s="1061"/>
      <c r="AA127" s="1015" t="s">
        <v>481</v>
      </c>
      <c r="AB127" s="1016"/>
      <c r="AC127" s="1016"/>
      <c r="AD127" s="1016"/>
      <c r="AE127" s="1017"/>
      <c r="AF127" s="1018" t="s">
        <v>147</v>
      </c>
      <c r="AG127" s="1016"/>
      <c r="AH127" s="1016"/>
      <c r="AI127" s="1016"/>
      <c r="AJ127" s="1017"/>
      <c r="AK127" s="1018" t="s">
        <v>390</v>
      </c>
      <c r="AL127" s="1016"/>
      <c r="AM127" s="1016"/>
      <c r="AN127" s="1016"/>
      <c r="AO127" s="1017"/>
      <c r="AP127" s="1019" t="s">
        <v>430</v>
      </c>
      <c r="AQ127" s="1020"/>
      <c r="AR127" s="1020"/>
      <c r="AS127" s="1020"/>
      <c r="AT127" s="1021"/>
      <c r="AU127" s="280"/>
      <c r="AV127" s="280"/>
      <c r="AW127" s="280"/>
      <c r="AX127" s="1089" t="s">
        <v>482</v>
      </c>
      <c r="AY127" s="1090"/>
      <c r="AZ127" s="1090"/>
      <c r="BA127" s="1090"/>
      <c r="BB127" s="1090"/>
      <c r="BC127" s="1090"/>
      <c r="BD127" s="1090"/>
      <c r="BE127" s="1091"/>
      <c r="BF127" s="1092" t="s">
        <v>483</v>
      </c>
      <c r="BG127" s="1090"/>
      <c r="BH127" s="1090"/>
      <c r="BI127" s="1090"/>
      <c r="BJ127" s="1090"/>
      <c r="BK127" s="1090"/>
      <c r="BL127" s="1091"/>
      <c r="BM127" s="1092" t="s">
        <v>484</v>
      </c>
      <c r="BN127" s="1090"/>
      <c r="BO127" s="1090"/>
      <c r="BP127" s="1090"/>
      <c r="BQ127" s="1090"/>
      <c r="BR127" s="1090"/>
      <c r="BS127" s="1091"/>
      <c r="BT127" s="1092" t="s">
        <v>485</v>
      </c>
      <c r="BU127" s="1090"/>
      <c r="BV127" s="1090"/>
      <c r="BW127" s="1090"/>
      <c r="BX127" s="1090"/>
      <c r="BY127" s="1090"/>
      <c r="BZ127" s="1114"/>
      <c r="CA127" s="280"/>
      <c r="CB127" s="280"/>
      <c r="CC127" s="280"/>
      <c r="CD127" s="281"/>
      <c r="CE127" s="281"/>
      <c r="CF127" s="281"/>
      <c r="CG127" s="278"/>
      <c r="CH127" s="278"/>
      <c r="CI127" s="278"/>
      <c r="CJ127" s="279"/>
      <c r="CK127" s="1081"/>
      <c r="CL127" s="1068"/>
      <c r="CM127" s="1068"/>
      <c r="CN127" s="1068"/>
      <c r="CO127" s="1069"/>
      <c r="CP127" s="1006" t="s">
        <v>486</v>
      </c>
      <c r="CQ127" s="1007"/>
      <c r="CR127" s="1007"/>
      <c r="CS127" s="1007"/>
      <c r="CT127" s="1007"/>
      <c r="CU127" s="1007"/>
      <c r="CV127" s="1007"/>
      <c r="CW127" s="1007"/>
      <c r="CX127" s="1007"/>
      <c r="CY127" s="1007"/>
      <c r="CZ127" s="1007"/>
      <c r="DA127" s="1007"/>
      <c r="DB127" s="1007"/>
      <c r="DC127" s="1007"/>
      <c r="DD127" s="1007"/>
      <c r="DE127" s="1007"/>
      <c r="DF127" s="1008"/>
      <c r="DG127" s="976" t="s">
        <v>444</v>
      </c>
      <c r="DH127" s="977"/>
      <c r="DI127" s="977"/>
      <c r="DJ127" s="977"/>
      <c r="DK127" s="977"/>
      <c r="DL127" s="977" t="s">
        <v>472</v>
      </c>
      <c r="DM127" s="977"/>
      <c r="DN127" s="977"/>
      <c r="DO127" s="977"/>
      <c r="DP127" s="977"/>
      <c r="DQ127" s="977" t="s">
        <v>475</v>
      </c>
      <c r="DR127" s="977"/>
      <c r="DS127" s="977"/>
      <c r="DT127" s="977"/>
      <c r="DU127" s="977"/>
      <c r="DV127" s="978" t="s">
        <v>430</v>
      </c>
      <c r="DW127" s="978"/>
      <c r="DX127" s="978"/>
      <c r="DY127" s="978"/>
      <c r="DZ127" s="979"/>
    </row>
    <row r="128" spans="1:130" s="244" customFormat="1" ht="26.25" customHeight="1" thickBot="1" x14ac:dyDescent="0.2">
      <c r="A128" s="1100" t="s">
        <v>487</v>
      </c>
      <c r="B128" s="1101"/>
      <c r="C128" s="1101"/>
      <c r="D128" s="1101"/>
      <c r="E128" s="1101"/>
      <c r="F128" s="1101"/>
      <c r="G128" s="1101"/>
      <c r="H128" s="1101"/>
      <c r="I128" s="1101"/>
      <c r="J128" s="1101"/>
      <c r="K128" s="1101"/>
      <c r="L128" s="1101"/>
      <c r="M128" s="1101"/>
      <c r="N128" s="1101"/>
      <c r="O128" s="1101"/>
      <c r="P128" s="1101"/>
      <c r="Q128" s="1101"/>
      <c r="R128" s="1101"/>
      <c r="S128" s="1101"/>
      <c r="T128" s="1101"/>
      <c r="U128" s="1101"/>
      <c r="V128" s="1101"/>
      <c r="W128" s="1102" t="s">
        <v>488</v>
      </c>
      <c r="X128" s="1102"/>
      <c r="Y128" s="1102"/>
      <c r="Z128" s="1103"/>
      <c r="AA128" s="1104">
        <v>4308</v>
      </c>
      <c r="AB128" s="1105"/>
      <c r="AC128" s="1105"/>
      <c r="AD128" s="1105"/>
      <c r="AE128" s="1106"/>
      <c r="AF128" s="1107">
        <v>13944</v>
      </c>
      <c r="AG128" s="1105"/>
      <c r="AH128" s="1105"/>
      <c r="AI128" s="1105"/>
      <c r="AJ128" s="1106"/>
      <c r="AK128" s="1107">
        <v>16262</v>
      </c>
      <c r="AL128" s="1105"/>
      <c r="AM128" s="1105"/>
      <c r="AN128" s="1105"/>
      <c r="AO128" s="1106"/>
      <c r="AP128" s="1108"/>
      <c r="AQ128" s="1109"/>
      <c r="AR128" s="1109"/>
      <c r="AS128" s="1109"/>
      <c r="AT128" s="1110"/>
      <c r="AU128" s="280"/>
      <c r="AV128" s="280"/>
      <c r="AW128" s="280"/>
      <c r="AX128" s="945" t="s">
        <v>489</v>
      </c>
      <c r="AY128" s="946"/>
      <c r="AZ128" s="946"/>
      <c r="BA128" s="946"/>
      <c r="BB128" s="946"/>
      <c r="BC128" s="946"/>
      <c r="BD128" s="946"/>
      <c r="BE128" s="947"/>
      <c r="BF128" s="1111" t="s">
        <v>490</v>
      </c>
      <c r="BG128" s="1112"/>
      <c r="BH128" s="1112"/>
      <c r="BI128" s="1112"/>
      <c r="BJ128" s="1112"/>
      <c r="BK128" s="1112"/>
      <c r="BL128" s="1113"/>
      <c r="BM128" s="1111">
        <v>15</v>
      </c>
      <c r="BN128" s="1112"/>
      <c r="BO128" s="1112"/>
      <c r="BP128" s="1112"/>
      <c r="BQ128" s="1112"/>
      <c r="BR128" s="1112"/>
      <c r="BS128" s="1113"/>
      <c r="BT128" s="1111">
        <v>20</v>
      </c>
      <c r="BU128" s="1112"/>
      <c r="BV128" s="1112"/>
      <c r="BW128" s="1112"/>
      <c r="BX128" s="1112"/>
      <c r="BY128" s="1112"/>
      <c r="BZ128" s="1136"/>
      <c r="CA128" s="281"/>
      <c r="CB128" s="281"/>
      <c r="CC128" s="281"/>
      <c r="CD128" s="281"/>
      <c r="CE128" s="281"/>
      <c r="CF128" s="281"/>
      <c r="CG128" s="278"/>
      <c r="CH128" s="278"/>
      <c r="CI128" s="278"/>
      <c r="CJ128" s="279"/>
      <c r="CK128" s="1082"/>
      <c r="CL128" s="1083"/>
      <c r="CM128" s="1083"/>
      <c r="CN128" s="1083"/>
      <c r="CO128" s="1084"/>
      <c r="CP128" s="1093" t="s">
        <v>491</v>
      </c>
      <c r="CQ128" s="1094"/>
      <c r="CR128" s="1094"/>
      <c r="CS128" s="1094"/>
      <c r="CT128" s="1094"/>
      <c r="CU128" s="1094"/>
      <c r="CV128" s="1094"/>
      <c r="CW128" s="1094"/>
      <c r="CX128" s="1094"/>
      <c r="CY128" s="1094"/>
      <c r="CZ128" s="1094"/>
      <c r="DA128" s="1094"/>
      <c r="DB128" s="1094"/>
      <c r="DC128" s="1094"/>
      <c r="DD128" s="1094"/>
      <c r="DE128" s="1094"/>
      <c r="DF128" s="1095"/>
      <c r="DG128" s="1096" t="s">
        <v>478</v>
      </c>
      <c r="DH128" s="1097"/>
      <c r="DI128" s="1097"/>
      <c r="DJ128" s="1097"/>
      <c r="DK128" s="1097"/>
      <c r="DL128" s="1097" t="s">
        <v>478</v>
      </c>
      <c r="DM128" s="1097"/>
      <c r="DN128" s="1097"/>
      <c r="DO128" s="1097"/>
      <c r="DP128" s="1097"/>
      <c r="DQ128" s="1097" t="s">
        <v>481</v>
      </c>
      <c r="DR128" s="1097"/>
      <c r="DS128" s="1097"/>
      <c r="DT128" s="1097"/>
      <c r="DU128" s="1097"/>
      <c r="DV128" s="1098" t="s">
        <v>430</v>
      </c>
      <c r="DW128" s="1098"/>
      <c r="DX128" s="1098"/>
      <c r="DY128" s="1098"/>
      <c r="DZ128" s="1099"/>
    </row>
    <row r="129" spans="1:131" s="244" customFormat="1" ht="26.25" customHeight="1" x14ac:dyDescent="0.15">
      <c r="A129" s="987" t="s">
        <v>106</v>
      </c>
      <c r="B129" s="988"/>
      <c r="C129" s="988"/>
      <c r="D129" s="988"/>
      <c r="E129" s="988"/>
      <c r="F129" s="988"/>
      <c r="G129" s="988"/>
      <c r="H129" s="988"/>
      <c r="I129" s="988"/>
      <c r="J129" s="988"/>
      <c r="K129" s="988"/>
      <c r="L129" s="988"/>
      <c r="M129" s="988"/>
      <c r="N129" s="988"/>
      <c r="O129" s="988"/>
      <c r="P129" s="988"/>
      <c r="Q129" s="988"/>
      <c r="R129" s="988"/>
      <c r="S129" s="988"/>
      <c r="T129" s="988"/>
      <c r="U129" s="988"/>
      <c r="V129" s="988"/>
      <c r="W129" s="1130" t="s">
        <v>492</v>
      </c>
      <c r="X129" s="1131"/>
      <c r="Y129" s="1131"/>
      <c r="Z129" s="1132"/>
      <c r="AA129" s="1015">
        <v>1565001</v>
      </c>
      <c r="AB129" s="1016"/>
      <c r="AC129" s="1016"/>
      <c r="AD129" s="1016"/>
      <c r="AE129" s="1017"/>
      <c r="AF129" s="1018">
        <v>1597529</v>
      </c>
      <c r="AG129" s="1016"/>
      <c r="AH129" s="1016"/>
      <c r="AI129" s="1016"/>
      <c r="AJ129" s="1017"/>
      <c r="AK129" s="1018">
        <v>1653952</v>
      </c>
      <c r="AL129" s="1016"/>
      <c r="AM129" s="1016"/>
      <c r="AN129" s="1016"/>
      <c r="AO129" s="1017"/>
      <c r="AP129" s="1133"/>
      <c r="AQ129" s="1134"/>
      <c r="AR129" s="1134"/>
      <c r="AS129" s="1134"/>
      <c r="AT129" s="1135"/>
      <c r="AU129" s="282"/>
      <c r="AV129" s="282"/>
      <c r="AW129" s="282"/>
      <c r="AX129" s="1124" t="s">
        <v>493</v>
      </c>
      <c r="AY129" s="1007"/>
      <c r="AZ129" s="1007"/>
      <c r="BA129" s="1007"/>
      <c r="BB129" s="1007"/>
      <c r="BC129" s="1007"/>
      <c r="BD129" s="1007"/>
      <c r="BE129" s="1008"/>
      <c r="BF129" s="1125" t="s">
        <v>474</v>
      </c>
      <c r="BG129" s="1126"/>
      <c r="BH129" s="1126"/>
      <c r="BI129" s="1126"/>
      <c r="BJ129" s="1126"/>
      <c r="BK129" s="1126"/>
      <c r="BL129" s="1127"/>
      <c r="BM129" s="1125">
        <v>20</v>
      </c>
      <c r="BN129" s="1126"/>
      <c r="BO129" s="1126"/>
      <c r="BP129" s="1126"/>
      <c r="BQ129" s="1126"/>
      <c r="BR129" s="1126"/>
      <c r="BS129" s="1127"/>
      <c r="BT129" s="1125">
        <v>30</v>
      </c>
      <c r="BU129" s="1128"/>
      <c r="BV129" s="1128"/>
      <c r="BW129" s="1128"/>
      <c r="BX129" s="1128"/>
      <c r="BY129" s="1128"/>
      <c r="BZ129" s="1129"/>
      <c r="CA129" s="283"/>
      <c r="CB129" s="283"/>
      <c r="CC129" s="283"/>
      <c r="CD129" s="283"/>
      <c r="CE129" s="283"/>
      <c r="CF129" s="283"/>
      <c r="CG129" s="283"/>
      <c r="CH129" s="283"/>
      <c r="CI129" s="283"/>
      <c r="CJ129" s="283"/>
      <c r="CK129" s="283"/>
      <c r="CL129" s="283"/>
      <c r="CM129" s="283"/>
      <c r="CN129" s="283"/>
      <c r="CO129" s="283"/>
      <c r="CP129" s="283"/>
      <c r="CQ129" s="283"/>
      <c r="CR129" s="283"/>
      <c r="CS129" s="283"/>
      <c r="CT129" s="283"/>
      <c r="CU129" s="283"/>
      <c r="CV129" s="283"/>
      <c r="CW129" s="283"/>
      <c r="CX129" s="283"/>
      <c r="CY129" s="283"/>
      <c r="CZ129" s="283"/>
      <c r="DA129" s="283"/>
      <c r="DB129" s="283"/>
      <c r="DC129" s="283"/>
      <c r="DD129" s="283"/>
      <c r="DE129" s="283"/>
      <c r="DF129" s="283"/>
      <c r="DG129" s="283"/>
      <c r="DH129" s="283"/>
      <c r="DI129" s="283"/>
      <c r="DJ129" s="283"/>
      <c r="DK129" s="283"/>
      <c r="DL129" s="283"/>
      <c r="DM129" s="283"/>
      <c r="DN129" s="283"/>
      <c r="DO129" s="283"/>
      <c r="DP129" s="251"/>
      <c r="DQ129" s="251"/>
      <c r="DR129" s="251"/>
      <c r="DS129" s="251"/>
      <c r="DT129" s="251"/>
      <c r="DU129" s="251"/>
      <c r="DV129" s="251"/>
      <c r="DW129" s="251"/>
      <c r="DX129" s="251"/>
      <c r="DY129" s="251"/>
      <c r="DZ129" s="255"/>
    </row>
    <row r="130" spans="1:131" s="244" customFormat="1" ht="26.25" customHeight="1" x14ac:dyDescent="0.15">
      <c r="A130" s="987" t="s">
        <v>494</v>
      </c>
      <c r="B130" s="988"/>
      <c r="C130" s="988"/>
      <c r="D130" s="988"/>
      <c r="E130" s="988"/>
      <c r="F130" s="988"/>
      <c r="G130" s="988"/>
      <c r="H130" s="988"/>
      <c r="I130" s="988"/>
      <c r="J130" s="988"/>
      <c r="K130" s="988"/>
      <c r="L130" s="988"/>
      <c r="M130" s="988"/>
      <c r="N130" s="988"/>
      <c r="O130" s="988"/>
      <c r="P130" s="988"/>
      <c r="Q130" s="988"/>
      <c r="R130" s="988"/>
      <c r="S130" s="988"/>
      <c r="T130" s="988"/>
      <c r="U130" s="988"/>
      <c r="V130" s="988"/>
      <c r="W130" s="1130" t="s">
        <v>495</v>
      </c>
      <c r="X130" s="1131"/>
      <c r="Y130" s="1131"/>
      <c r="Z130" s="1132"/>
      <c r="AA130" s="1015">
        <v>201764</v>
      </c>
      <c r="AB130" s="1016"/>
      <c r="AC130" s="1016"/>
      <c r="AD130" s="1016"/>
      <c r="AE130" s="1017"/>
      <c r="AF130" s="1018">
        <v>228554</v>
      </c>
      <c r="AG130" s="1016"/>
      <c r="AH130" s="1016"/>
      <c r="AI130" s="1016"/>
      <c r="AJ130" s="1017"/>
      <c r="AK130" s="1018">
        <v>245149</v>
      </c>
      <c r="AL130" s="1016"/>
      <c r="AM130" s="1016"/>
      <c r="AN130" s="1016"/>
      <c r="AO130" s="1017"/>
      <c r="AP130" s="1133"/>
      <c r="AQ130" s="1134"/>
      <c r="AR130" s="1134"/>
      <c r="AS130" s="1134"/>
      <c r="AT130" s="1135"/>
      <c r="AU130" s="282"/>
      <c r="AV130" s="282"/>
      <c r="AW130" s="282"/>
      <c r="AX130" s="1124" t="s">
        <v>496</v>
      </c>
      <c r="AY130" s="1007"/>
      <c r="AZ130" s="1007"/>
      <c r="BA130" s="1007"/>
      <c r="BB130" s="1007"/>
      <c r="BC130" s="1007"/>
      <c r="BD130" s="1007"/>
      <c r="BE130" s="1008"/>
      <c r="BF130" s="1161">
        <v>6.3</v>
      </c>
      <c r="BG130" s="1162"/>
      <c r="BH130" s="1162"/>
      <c r="BI130" s="1162"/>
      <c r="BJ130" s="1162"/>
      <c r="BK130" s="1162"/>
      <c r="BL130" s="1163"/>
      <c r="BM130" s="1161">
        <v>25</v>
      </c>
      <c r="BN130" s="1162"/>
      <c r="BO130" s="1162"/>
      <c r="BP130" s="1162"/>
      <c r="BQ130" s="1162"/>
      <c r="BR130" s="1162"/>
      <c r="BS130" s="1163"/>
      <c r="BT130" s="1161">
        <v>35</v>
      </c>
      <c r="BU130" s="1164"/>
      <c r="BV130" s="1164"/>
      <c r="BW130" s="1164"/>
      <c r="BX130" s="1164"/>
      <c r="BY130" s="1164"/>
      <c r="BZ130" s="1165"/>
      <c r="CA130" s="283"/>
      <c r="CB130" s="283"/>
      <c r="CC130" s="283"/>
      <c r="CD130" s="283"/>
      <c r="CE130" s="283"/>
      <c r="CF130" s="283"/>
      <c r="CG130" s="283"/>
      <c r="CH130" s="283"/>
      <c r="CI130" s="283"/>
      <c r="CJ130" s="283"/>
      <c r="CK130" s="283"/>
      <c r="CL130" s="283"/>
      <c r="CM130" s="283"/>
      <c r="CN130" s="283"/>
      <c r="CO130" s="283"/>
      <c r="CP130" s="283"/>
      <c r="CQ130" s="283"/>
      <c r="CR130" s="283"/>
      <c r="CS130" s="283"/>
      <c r="CT130" s="283"/>
      <c r="CU130" s="283"/>
      <c r="CV130" s="283"/>
      <c r="CW130" s="283"/>
      <c r="CX130" s="283"/>
      <c r="CY130" s="283"/>
      <c r="CZ130" s="283"/>
      <c r="DA130" s="283"/>
      <c r="DB130" s="283"/>
      <c r="DC130" s="283"/>
      <c r="DD130" s="283"/>
      <c r="DE130" s="283"/>
      <c r="DF130" s="283"/>
      <c r="DG130" s="283"/>
      <c r="DH130" s="283"/>
      <c r="DI130" s="283"/>
      <c r="DJ130" s="283"/>
      <c r="DK130" s="283"/>
      <c r="DL130" s="283"/>
      <c r="DM130" s="283"/>
      <c r="DN130" s="283"/>
      <c r="DO130" s="283"/>
      <c r="DP130" s="251"/>
      <c r="DQ130" s="251"/>
      <c r="DR130" s="251"/>
      <c r="DS130" s="251"/>
      <c r="DT130" s="251"/>
      <c r="DU130" s="251"/>
      <c r="DV130" s="251"/>
      <c r="DW130" s="251"/>
      <c r="DX130" s="251"/>
      <c r="DY130" s="251"/>
      <c r="DZ130" s="255"/>
    </row>
    <row r="131" spans="1:131" s="244" customFormat="1" ht="26.25" customHeight="1" thickBot="1" x14ac:dyDescent="0.2">
      <c r="A131" s="1166"/>
      <c r="B131" s="1167"/>
      <c r="C131" s="1167"/>
      <c r="D131" s="1167"/>
      <c r="E131" s="1167"/>
      <c r="F131" s="1167"/>
      <c r="G131" s="1167"/>
      <c r="H131" s="1167"/>
      <c r="I131" s="1167"/>
      <c r="J131" s="1167"/>
      <c r="K131" s="1167"/>
      <c r="L131" s="1167"/>
      <c r="M131" s="1167"/>
      <c r="N131" s="1167"/>
      <c r="O131" s="1167"/>
      <c r="P131" s="1167"/>
      <c r="Q131" s="1167"/>
      <c r="R131" s="1167"/>
      <c r="S131" s="1167"/>
      <c r="T131" s="1167"/>
      <c r="U131" s="1167"/>
      <c r="V131" s="1167"/>
      <c r="W131" s="1168" t="s">
        <v>497</v>
      </c>
      <c r="X131" s="1169"/>
      <c r="Y131" s="1169"/>
      <c r="Z131" s="1170"/>
      <c r="AA131" s="1062">
        <v>1363237</v>
      </c>
      <c r="AB131" s="1041"/>
      <c r="AC131" s="1041"/>
      <c r="AD131" s="1041"/>
      <c r="AE131" s="1042"/>
      <c r="AF131" s="1040">
        <v>1368975</v>
      </c>
      <c r="AG131" s="1041"/>
      <c r="AH131" s="1041"/>
      <c r="AI131" s="1041"/>
      <c r="AJ131" s="1042"/>
      <c r="AK131" s="1040">
        <v>1408803</v>
      </c>
      <c r="AL131" s="1041"/>
      <c r="AM131" s="1041"/>
      <c r="AN131" s="1041"/>
      <c r="AO131" s="1042"/>
      <c r="AP131" s="1171"/>
      <c r="AQ131" s="1172"/>
      <c r="AR131" s="1172"/>
      <c r="AS131" s="1172"/>
      <c r="AT131" s="1173"/>
      <c r="AU131" s="282"/>
      <c r="AV131" s="282"/>
      <c r="AW131" s="282"/>
      <c r="AX131" s="1143" t="s">
        <v>498</v>
      </c>
      <c r="AY131" s="1094"/>
      <c r="AZ131" s="1094"/>
      <c r="BA131" s="1094"/>
      <c r="BB131" s="1094"/>
      <c r="BC131" s="1094"/>
      <c r="BD131" s="1094"/>
      <c r="BE131" s="1095"/>
      <c r="BF131" s="1144" t="s">
        <v>478</v>
      </c>
      <c r="BG131" s="1145"/>
      <c r="BH131" s="1145"/>
      <c r="BI131" s="1145"/>
      <c r="BJ131" s="1145"/>
      <c r="BK131" s="1145"/>
      <c r="BL131" s="1146"/>
      <c r="BM131" s="1144">
        <v>350</v>
      </c>
      <c r="BN131" s="1145"/>
      <c r="BO131" s="1145"/>
      <c r="BP131" s="1145"/>
      <c r="BQ131" s="1145"/>
      <c r="BR131" s="1145"/>
      <c r="BS131" s="1146"/>
      <c r="BT131" s="1147"/>
      <c r="BU131" s="1148"/>
      <c r="BV131" s="1148"/>
      <c r="BW131" s="1148"/>
      <c r="BX131" s="1148"/>
      <c r="BY131" s="1148"/>
      <c r="BZ131" s="1149"/>
      <c r="CA131" s="283"/>
      <c r="CB131" s="283"/>
      <c r="CC131" s="283"/>
      <c r="CD131" s="283"/>
      <c r="CE131" s="283"/>
      <c r="CF131" s="283"/>
      <c r="CG131" s="283"/>
      <c r="CH131" s="283"/>
      <c r="CI131" s="283"/>
      <c r="CJ131" s="283"/>
      <c r="CK131" s="283"/>
      <c r="CL131" s="283"/>
      <c r="CM131" s="283"/>
      <c r="CN131" s="283"/>
      <c r="CO131" s="283"/>
      <c r="CP131" s="283"/>
      <c r="CQ131" s="283"/>
      <c r="CR131" s="283"/>
      <c r="CS131" s="283"/>
      <c r="CT131" s="283"/>
      <c r="CU131" s="283"/>
      <c r="CV131" s="283"/>
      <c r="CW131" s="283"/>
      <c r="CX131" s="283"/>
      <c r="CY131" s="283"/>
      <c r="CZ131" s="283"/>
      <c r="DA131" s="283"/>
      <c r="DB131" s="283"/>
      <c r="DC131" s="283"/>
      <c r="DD131" s="283"/>
      <c r="DE131" s="283"/>
      <c r="DF131" s="283"/>
      <c r="DG131" s="283"/>
      <c r="DH131" s="283"/>
      <c r="DI131" s="283"/>
      <c r="DJ131" s="283"/>
      <c r="DK131" s="283"/>
      <c r="DL131" s="283"/>
      <c r="DM131" s="283"/>
      <c r="DN131" s="283"/>
      <c r="DO131" s="283"/>
      <c r="DP131" s="251"/>
      <c r="DQ131" s="251"/>
      <c r="DR131" s="251"/>
      <c r="DS131" s="251"/>
      <c r="DT131" s="251"/>
      <c r="DU131" s="251"/>
      <c r="DV131" s="251"/>
      <c r="DW131" s="251"/>
      <c r="DX131" s="251"/>
      <c r="DY131" s="251"/>
      <c r="DZ131" s="255"/>
    </row>
    <row r="132" spans="1:131" s="244" customFormat="1" ht="26.25" customHeight="1" x14ac:dyDescent="0.15">
      <c r="A132" s="1150" t="s">
        <v>499</v>
      </c>
      <c r="B132" s="1151"/>
      <c r="C132" s="1151"/>
      <c r="D132" s="1151"/>
      <c r="E132" s="1151"/>
      <c r="F132" s="1151"/>
      <c r="G132" s="1151"/>
      <c r="H132" s="1151"/>
      <c r="I132" s="1151"/>
      <c r="J132" s="1151"/>
      <c r="K132" s="1151"/>
      <c r="L132" s="1151"/>
      <c r="M132" s="1151"/>
      <c r="N132" s="1151"/>
      <c r="O132" s="1151"/>
      <c r="P132" s="1151"/>
      <c r="Q132" s="1151"/>
      <c r="R132" s="1151"/>
      <c r="S132" s="1151"/>
      <c r="T132" s="1151"/>
      <c r="U132" s="1151"/>
      <c r="V132" s="1154" t="s">
        <v>500</v>
      </c>
      <c r="W132" s="1154"/>
      <c r="X132" s="1154"/>
      <c r="Y132" s="1154"/>
      <c r="Z132" s="1155"/>
      <c r="AA132" s="1156">
        <v>4.8126628020000002</v>
      </c>
      <c r="AB132" s="1157"/>
      <c r="AC132" s="1157"/>
      <c r="AD132" s="1157"/>
      <c r="AE132" s="1158"/>
      <c r="AF132" s="1159">
        <v>7.4541171310000003</v>
      </c>
      <c r="AG132" s="1157"/>
      <c r="AH132" s="1157"/>
      <c r="AI132" s="1157"/>
      <c r="AJ132" s="1158"/>
      <c r="AK132" s="1159">
        <v>6.8704424959999999</v>
      </c>
      <c r="AL132" s="1157"/>
      <c r="AM132" s="1157"/>
      <c r="AN132" s="1157"/>
      <c r="AO132" s="1158"/>
      <c r="AP132" s="1056"/>
      <c r="AQ132" s="1057"/>
      <c r="AR132" s="1057"/>
      <c r="AS132" s="1057"/>
      <c r="AT132" s="1160"/>
      <c r="AU132" s="284"/>
      <c r="AV132" s="285"/>
      <c r="AW132" s="285"/>
      <c r="AX132" s="251"/>
      <c r="AY132" s="251"/>
      <c r="AZ132" s="251"/>
      <c r="BA132" s="251"/>
      <c r="BB132" s="251"/>
      <c r="BC132" s="251"/>
      <c r="BD132" s="251"/>
      <c r="BE132" s="251"/>
      <c r="BF132" s="251"/>
      <c r="BG132" s="251"/>
      <c r="BH132" s="251"/>
      <c r="BI132" s="251"/>
      <c r="BJ132" s="251"/>
      <c r="BK132" s="251"/>
      <c r="BL132" s="251"/>
      <c r="BM132" s="251"/>
      <c r="BN132" s="251"/>
      <c r="BO132" s="251"/>
      <c r="BP132" s="251"/>
      <c r="BQ132" s="251"/>
      <c r="BR132" s="251"/>
      <c r="BS132" s="252"/>
      <c r="BT132" s="251"/>
      <c r="BU132" s="251"/>
      <c r="BV132" s="251"/>
      <c r="BW132" s="251"/>
      <c r="BX132" s="251"/>
      <c r="BY132" s="251"/>
      <c r="BZ132" s="251"/>
      <c r="CA132" s="283"/>
      <c r="CB132" s="283"/>
      <c r="CC132" s="283"/>
      <c r="CD132" s="283"/>
      <c r="CE132" s="283"/>
      <c r="CF132" s="283"/>
      <c r="CG132" s="283"/>
      <c r="CH132" s="283"/>
      <c r="CI132" s="283"/>
      <c r="CJ132" s="283"/>
      <c r="CK132" s="283"/>
      <c r="CL132" s="283"/>
      <c r="CM132" s="283"/>
      <c r="CN132" s="283"/>
      <c r="CO132" s="283"/>
      <c r="CP132" s="283"/>
      <c r="CQ132" s="283"/>
      <c r="CR132" s="283"/>
      <c r="CS132" s="283"/>
      <c r="CT132" s="283"/>
      <c r="CU132" s="283"/>
      <c r="CV132" s="283"/>
      <c r="CW132" s="283"/>
      <c r="CX132" s="283"/>
      <c r="CY132" s="283"/>
      <c r="CZ132" s="283"/>
      <c r="DA132" s="283"/>
      <c r="DB132" s="283"/>
      <c r="DC132" s="283"/>
      <c r="DD132" s="283"/>
      <c r="DE132" s="283"/>
      <c r="DF132" s="283"/>
      <c r="DG132" s="283"/>
      <c r="DH132" s="283"/>
      <c r="DI132" s="283"/>
      <c r="DJ132" s="283"/>
      <c r="DK132" s="283"/>
      <c r="DL132" s="283"/>
      <c r="DM132" s="283"/>
      <c r="DN132" s="283"/>
      <c r="DO132" s="283"/>
      <c r="DP132" s="255"/>
      <c r="DQ132" s="255"/>
      <c r="DR132" s="255"/>
      <c r="DS132" s="255"/>
      <c r="DT132" s="255"/>
      <c r="DU132" s="255"/>
      <c r="DV132" s="255"/>
      <c r="DW132" s="255"/>
      <c r="DX132" s="255"/>
      <c r="DY132" s="255"/>
      <c r="DZ132" s="255"/>
    </row>
    <row r="133" spans="1:131" s="244" customFormat="1" ht="26.25" customHeight="1" thickBot="1" x14ac:dyDescent="0.2">
      <c r="A133" s="1152"/>
      <c r="B133" s="1153"/>
      <c r="C133" s="1153"/>
      <c r="D133" s="1153"/>
      <c r="E133" s="1153"/>
      <c r="F133" s="1153"/>
      <c r="G133" s="1153"/>
      <c r="H133" s="1153"/>
      <c r="I133" s="1153"/>
      <c r="J133" s="1153"/>
      <c r="K133" s="1153"/>
      <c r="L133" s="1153"/>
      <c r="M133" s="1153"/>
      <c r="N133" s="1153"/>
      <c r="O133" s="1153"/>
      <c r="P133" s="1153"/>
      <c r="Q133" s="1153"/>
      <c r="R133" s="1153"/>
      <c r="S133" s="1153"/>
      <c r="T133" s="1153"/>
      <c r="U133" s="1153"/>
      <c r="V133" s="1137" t="s">
        <v>501</v>
      </c>
      <c r="W133" s="1137"/>
      <c r="X133" s="1137"/>
      <c r="Y133" s="1137"/>
      <c r="Z133" s="1138"/>
      <c r="AA133" s="1139">
        <v>4.7</v>
      </c>
      <c r="AB133" s="1140"/>
      <c r="AC133" s="1140"/>
      <c r="AD133" s="1140"/>
      <c r="AE133" s="1141"/>
      <c r="AF133" s="1139">
        <v>5.4</v>
      </c>
      <c r="AG133" s="1140"/>
      <c r="AH133" s="1140"/>
      <c r="AI133" s="1140"/>
      <c r="AJ133" s="1141"/>
      <c r="AK133" s="1139">
        <v>6.3</v>
      </c>
      <c r="AL133" s="1140"/>
      <c r="AM133" s="1140"/>
      <c r="AN133" s="1140"/>
      <c r="AO133" s="1141"/>
      <c r="AP133" s="1086"/>
      <c r="AQ133" s="1087"/>
      <c r="AR133" s="1087"/>
      <c r="AS133" s="1087"/>
      <c r="AT133" s="1142"/>
      <c r="AU133" s="285"/>
      <c r="AV133" s="285"/>
      <c r="AW133" s="285"/>
      <c r="AX133" s="285"/>
      <c r="AY133" s="285"/>
      <c r="AZ133" s="285"/>
      <c r="BA133" s="285"/>
      <c r="BB133" s="285"/>
      <c r="BC133" s="285"/>
      <c r="BD133" s="285"/>
      <c r="BE133" s="285"/>
      <c r="BF133" s="285"/>
      <c r="BG133" s="285"/>
      <c r="BH133" s="285"/>
      <c r="BI133" s="285"/>
      <c r="BJ133" s="285"/>
      <c r="BK133" s="285"/>
      <c r="BL133" s="285"/>
      <c r="BM133" s="285"/>
      <c r="BN133" s="283"/>
      <c r="BO133" s="283"/>
      <c r="BP133" s="283"/>
      <c r="BQ133" s="283"/>
      <c r="BR133" s="283"/>
      <c r="BS133" s="283"/>
      <c r="BT133" s="283"/>
      <c r="BU133" s="283"/>
      <c r="BV133" s="283"/>
      <c r="BW133" s="283"/>
      <c r="BX133" s="283"/>
      <c r="BY133" s="283"/>
      <c r="BZ133" s="283"/>
      <c r="CA133" s="283"/>
      <c r="CB133" s="283"/>
      <c r="CC133" s="283"/>
      <c r="CD133" s="283"/>
      <c r="CE133" s="283"/>
      <c r="CF133" s="283"/>
      <c r="CG133" s="283"/>
      <c r="CH133" s="283"/>
      <c r="CI133" s="283"/>
      <c r="CJ133" s="283"/>
      <c r="CK133" s="283"/>
      <c r="CL133" s="283"/>
      <c r="CM133" s="283"/>
      <c r="CN133" s="283"/>
      <c r="CO133" s="283"/>
      <c r="CP133" s="283"/>
      <c r="CQ133" s="283"/>
      <c r="CR133" s="283"/>
      <c r="CS133" s="283"/>
      <c r="CT133" s="283"/>
      <c r="CU133" s="283"/>
      <c r="CV133" s="283"/>
      <c r="CW133" s="283"/>
      <c r="CX133" s="283"/>
      <c r="CY133" s="283"/>
      <c r="CZ133" s="283"/>
      <c r="DA133" s="283"/>
      <c r="DB133" s="283"/>
      <c r="DC133" s="283"/>
      <c r="DD133" s="283"/>
      <c r="DE133" s="283"/>
      <c r="DF133" s="283"/>
      <c r="DG133" s="283"/>
      <c r="DH133" s="283"/>
      <c r="DI133" s="283"/>
      <c r="DJ133" s="283"/>
      <c r="DK133" s="283"/>
      <c r="DL133" s="283"/>
      <c r="DM133" s="283"/>
      <c r="DN133" s="283"/>
      <c r="DO133" s="283"/>
      <c r="DP133" s="255"/>
      <c r="DQ133" s="255"/>
      <c r="DR133" s="255"/>
      <c r="DS133" s="255"/>
      <c r="DT133" s="255"/>
      <c r="DU133" s="255"/>
      <c r="DV133" s="255"/>
      <c r="DW133" s="255"/>
      <c r="DX133" s="255"/>
      <c r="DY133" s="255"/>
      <c r="DZ133" s="255"/>
    </row>
    <row r="134" spans="1:131" s="245" customFormat="1" ht="11.25" customHeight="1" x14ac:dyDescent="0.15">
      <c r="A134" s="286"/>
      <c r="B134" s="286"/>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5"/>
      <c r="AV134" s="285"/>
      <c r="AW134" s="285"/>
      <c r="AX134" s="285"/>
      <c r="AY134" s="285"/>
      <c r="AZ134" s="285"/>
      <c r="BA134" s="285"/>
      <c r="BB134" s="285"/>
      <c r="BC134" s="285"/>
      <c r="BD134" s="285"/>
      <c r="BE134" s="285"/>
      <c r="BF134" s="285"/>
      <c r="BG134" s="285"/>
      <c r="BH134" s="285"/>
      <c r="BI134" s="285"/>
      <c r="BJ134" s="285"/>
      <c r="BK134" s="285"/>
      <c r="BL134" s="285"/>
      <c r="BM134" s="285"/>
      <c r="BN134" s="283"/>
      <c r="BO134" s="283"/>
      <c r="BP134" s="283"/>
      <c r="BQ134" s="283"/>
      <c r="BR134" s="283"/>
      <c r="BS134" s="283"/>
      <c r="BT134" s="283"/>
      <c r="BU134" s="283"/>
      <c r="BV134" s="283"/>
      <c r="BW134" s="283"/>
      <c r="BX134" s="283"/>
      <c r="BY134" s="283"/>
      <c r="BZ134" s="283"/>
      <c r="CA134" s="283"/>
      <c r="CB134" s="283"/>
      <c r="CC134" s="283"/>
      <c r="CD134" s="283"/>
      <c r="CE134" s="283"/>
      <c r="CF134" s="283"/>
      <c r="CG134" s="283"/>
      <c r="CH134" s="283"/>
      <c r="CI134" s="283"/>
      <c r="CJ134" s="283"/>
      <c r="CK134" s="283"/>
      <c r="CL134" s="283"/>
      <c r="CM134" s="283"/>
      <c r="CN134" s="283"/>
      <c r="CO134" s="283"/>
      <c r="CP134" s="283"/>
      <c r="CQ134" s="283"/>
      <c r="CR134" s="283"/>
      <c r="CS134" s="283"/>
      <c r="CT134" s="283"/>
      <c r="CU134" s="283"/>
      <c r="CV134" s="283"/>
      <c r="CW134" s="283"/>
      <c r="CX134" s="283"/>
      <c r="CY134" s="283"/>
      <c r="CZ134" s="283"/>
      <c r="DA134" s="283"/>
      <c r="DB134" s="283"/>
      <c r="DC134" s="283"/>
      <c r="DD134" s="283"/>
      <c r="DE134" s="283"/>
      <c r="DF134" s="283"/>
      <c r="DG134" s="283"/>
      <c r="DH134" s="283"/>
      <c r="DI134" s="283"/>
      <c r="DJ134" s="283"/>
      <c r="DK134" s="283"/>
      <c r="DL134" s="283"/>
      <c r="DM134" s="283"/>
      <c r="DN134" s="283"/>
      <c r="DO134" s="283"/>
      <c r="DP134" s="255"/>
      <c r="DQ134" s="255"/>
      <c r="DR134" s="255"/>
      <c r="DS134" s="255"/>
      <c r="DT134" s="255"/>
      <c r="DU134" s="255"/>
      <c r="DV134" s="255"/>
      <c r="DW134" s="255"/>
      <c r="DX134" s="255"/>
      <c r="DY134" s="255"/>
      <c r="DZ134" s="255"/>
      <c r="EA134" s="244"/>
    </row>
    <row r="135" spans="1:131" ht="14.25" hidden="1" x14ac:dyDescent="0.15">
      <c r="AU135" s="286"/>
      <c r="AV135" s="286"/>
      <c r="AW135" s="286"/>
      <c r="AX135" s="286"/>
      <c r="AY135" s="286"/>
      <c r="AZ135" s="286"/>
      <c r="BA135" s="286"/>
      <c r="BB135" s="286"/>
      <c r="BC135" s="286"/>
      <c r="BD135" s="286"/>
      <c r="BE135" s="286"/>
      <c r="BF135" s="286"/>
      <c r="BG135" s="286"/>
      <c r="BH135" s="286"/>
      <c r="BI135" s="286"/>
      <c r="BJ135" s="286"/>
      <c r="BK135" s="286"/>
      <c r="BL135" s="286"/>
      <c r="BM135" s="286"/>
      <c r="BN135" s="286"/>
      <c r="BO135" s="286"/>
      <c r="BP135" s="286"/>
      <c r="BQ135" s="286"/>
      <c r="BR135" s="286"/>
      <c r="BS135" s="286"/>
      <c r="BT135" s="286"/>
      <c r="BU135" s="286"/>
      <c r="BV135" s="286"/>
      <c r="BW135" s="286"/>
      <c r="BX135" s="286"/>
      <c r="BY135" s="286"/>
      <c r="BZ135" s="286"/>
      <c r="CA135" s="286"/>
      <c r="CB135" s="286"/>
      <c r="CC135" s="286"/>
      <c r="CD135" s="286"/>
      <c r="CE135" s="286"/>
      <c r="CF135" s="286"/>
      <c r="CG135" s="286"/>
      <c r="CH135" s="286"/>
      <c r="CI135" s="286"/>
      <c r="CJ135" s="286"/>
      <c r="CK135" s="286"/>
      <c r="CL135" s="286"/>
      <c r="CM135" s="286"/>
      <c r="CN135" s="286"/>
      <c r="CO135" s="286"/>
      <c r="CP135" s="286"/>
      <c r="CQ135" s="286"/>
      <c r="CR135" s="286"/>
      <c r="CS135" s="286"/>
      <c r="CT135" s="286"/>
      <c r="CU135" s="286"/>
      <c r="CV135" s="286"/>
      <c r="CW135" s="286"/>
      <c r="CX135" s="286"/>
      <c r="CY135" s="286"/>
      <c r="CZ135" s="286"/>
      <c r="DA135" s="286"/>
      <c r="DB135" s="286"/>
      <c r="DC135" s="286"/>
      <c r="DD135" s="286"/>
      <c r="DE135" s="286"/>
      <c r="DF135" s="286"/>
      <c r="DG135" s="286"/>
      <c r="DH135" s="286"/>
      <c r="DI135" s="286"/>
      <c r="DJ135" s="286"/>
      <c r="DK135" s="286"/>
      <c r="DL135" s="286"/>
      <c r="DM135" s="286"/>
      <c r="DN135" s="286"/>
      <c r="DO135" s="286"/>
      <c r="DP135" s="286"/>
      <c r="DQ135" s="286"/>
      <c r="DR135" s="286"/>
      <c r="DS135" s="286"/>
      <c r="DT135" s="286"/>
      <c r="DU135" s="286"/>
      <c r="DV135" s="286"/>
      <c r="DW135" s="286"/>
      <c r="DX135" s="286"/>
      <c r="DY135" s="286"/>
      <c r="DZ135" s="286"/>
    </row>
    <row r="136" spans="1:131" hidden="1" x14ac:dyDescent="0.15"/>
  </sheetData>
  <sheetProtection algorithmName="SHA-512" hashValue="ohsMBg0RvSjclar2bLn4EIlJGqLQcx3KItJ4PWQqGflgL6W6gZ3XZCIihZrzvt16iLYuRmib6UsxZD+G5Tzzbw==" saltValue="SfUoHbkgiBOjVvD7wfg3a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DQ105"/>
  <sheetViews>
    <sheetView showGridLines="0" view="pageBreakPreview" zoomScale="70" zoomScaleNormal="85" zoomScaleSheetLayoutView="70" workbookViewId="0">
      <selection activeCell="DO44" sqref="DO44"/>
    </sheetView>
  </sheetViews>
  <sheetFormatPr defaultColWidth="0" defaultRowHeight="13.5" customHeight="1" zeroHeight="1" x14ac:dyDescent="0.15"/>
  <cols>
    <col min="1" max="120" width="2.75" style="289" customWidth="1"/>
    <col min="121" max="121" width="0" style="288" hidden="1" customWidth="1"/>
    <col min="122" max="16384" width="9" style="288" hidden="1"/>
  </cols>
  <sheetData>
    <row r="1" spans="1:120"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8"/>
    </row>
    <row r="17" spans="119:120" x14ac:dyDescent="0.15">
      <c r="DP17" s="288"/>
    </row>
    <row r="18" spans="119:120" x14ac:dyDescent="0.15"/>
    <row r="19" spans="119:120" x14ac:dyDescent="0.15"/>
    <row r="20" spans="119:120" x14ac:dyDescent="0.15">
      <c r="DO20" s="288"/>
      <c r="DP20" s="288"/>
    </row>
    <row r="21" spans="119:120" x14ac:dyDescent="0.15">
      <c r="DP21" s="288"/>
    </row>
    <row r="22" spans="119:120" x14ac:dyDescent="0.15"/>
    <row r="23" spans="119:120" x14ac:dyDescent="0.15">
      <c r="DO23" s="288"/>
      <c r="DP23" s="288"/>
    </row>
    <row r="24" spans="119:120" x14ac:dyDescent="0.15">
      <c r="DP24" s="288"/>
    </row>
    <row r="25" spans="119:120" x14ac:dyDescent="0.15">
      <c r="DP25" s="288"/>
    </row>
    <row r="26" spans="119:120" x14ac:dyDescent="0.15">
      <c r="DO26" s="288"/>
      <c r="DP26" s="288"/>
    </row>
    <row r="27" spans="119:120" x14ac:dyDescent="0.15"/>
    <row r="28" spans="119:120" x14ac:dyDescent="0.15">
      <c r="DO28" s="288"/>
      <c r="DP28" s="288"/>
    </row>
    <row r="29" spans="119:120" x14ac:dyDescent="0.15">
      <c r="DP29" s="288"/>
    </row>
    <row r="30" spans="119:120" x14ac:dyDescent="0.15"/>
    <row r="31" spans="119:120" x14ac:dyDescent="0.15">
      <c r="DO31" s="288"/>
      <c r="DP31" s="288"/>
    </row>
    <row r="32" spans="119:120" x14ac:dyDescent="0.15"/>
    <row r="33" spans="98:120" x14ac:dyDescent="0.15">
      <c r="DO33" s="288"/>
      <c r="DP33" s="288"/>
    </row>
    <row r="34" spans="98:120" x14ac:dyDescent="0.15">
      <c r="DM34" s="288"/>
    </row>
    <row r="35" spans="98:120" x14ac:dyDescent="0.15">
      <c r="CT35" s="288"/>
      <c r="CU35" s="288"/>
      <c r="CV35" s="288"/>
      <c r="CY35" s="288"/>
      <c r="CZ35" s="288"/>
      <c r="DA35" s="288"/>
      <c r="DD35" s="288"/>
      <c r="DE35" s="288"/>
      <c r="DF35" s="288"/>
      <c r="DI35" s="288"/>
      <c r="DJ35" s="288"/>
      <c r="DK35" s="288"/>
      <c r="DM35" s="288"/>
      <c r="DN35" s="288"/>
      <c r="DO35" s="288"/>
      <c r="DP35" s="288"/>
    </row>
    <row r="36" spans="98:120" x14ac:dyDescent="0.15"/>
    <row r="37" spans="98:120" x14ac:dyDescent="0.15">
      <c r="CW37" s="288"/>
      <c r="DB37" s="288"/>
      <c r="DG37" s="288"/>
      <c r="DL37" s="288"/>
      <c r="DP37" s="288"/>
    </row>
    <row r="38" spans="98:120" x14ac:dyDescent="0.15">
      <c r="CT38" s="288"/>
      <c r="CU38" s="288"/>
      <c r="CV38" s="288"/>
      <c r="CW38" s="288"/>
      <c r="CY38" s="288"/>
      <c r="CZ38" s="288"/>
      <c r="DA38" s="288"/>
      <c r="DB38" s="288"/>
      <c r="DD38" s="288"/>
      <c r="DE38" s="288"/>
      <c r="DF38" s="288"/>
      <c r="DG38" s="288"/>
      <c r="DI38" s="288"/>
      <c r="DJ38" s="288"/>
      <c r="DK38" s="288"/>
      <c r="DL38" s="288"/>
      <c r="DN38" s="288"/>
      <c r="DO38" s="288"/>
      <c r="DP38" s="28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8"/>
      <c r="DO49" s="288"/>
      <c r="DP49" s="28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8"/>
      <c r="CS63" s="288"/>
      <c r="CX63" s="288"/>
      <c r="DC63" s="288"/>
      <c r="DH63" s="288"/>
    </row>
    <row r="64" spans="22:120" x14ac:dyDescent="0.15">
      <c r="V64" s="288"/>
    </row>
    <row r="65" spans="15:120" x14ac:dyDescent="0.15">
      <c r="X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c r="CC65" s="288"/>
      <c r="CD65" s="288"/>
      <c r="CE65" s="288"/>
      <c r="CF65" s="288"/>
      <c r="CG65" s="288"/>
      <c r="CH65" s="288"/>
      <c r="CI65" s="288"/>
      <c r="CJ65" s="288"/>
      <c r="CK65" s="288"/>
      <c r="CL65" s="288"/>
      <c r="CM65" s="288"/>
      <c r="CN65" s="288"/>
      <c r="CO65" s="288"/>
      <c r="CP65" s="288"/>
      <c r="CQ65" s="288"/>
      <c r="CR65" s="288"/>
      <c r="CU65" s="288"/>
      <c r="CZ65" s="288"/>
      <c r="DE65" s="288"/>
      <c r="DJ65" s="288"/>
    </row>
    <row r="66" spans="15:120" x14ac:dyDescent="0.15">
      <c r="Q66" s="288"/>
      <c r="S66" s="288"/>
      <c r="U66" s="288"/>
      <c r="DM66" s="288"/>
    </row>
    <row r="67" spans="15:120" x14ac:dyDescent="0.15">
      <c r="O67" s="288"/>
      <c r="P67" s="288"/>
      <c r="R67" s="288"/>
      <c r="T67" s="288"/>
      <c r="Y67" s="288"/>
      <c r="CT67" s="288"/>
      <c r="CV67" s="288"/>
      <c r="CW67" s="288"/>
      <c r="CY67" s="288"/>
      <c r="DA67" s="288"/>
      <c r="DB67" s="288"/>
      <c r="DD67" s="288"/>
      <c r="DF67" s="288"/>
      <c r="DG67" s="288"/>
      <c r="DI67" s="288"/>
      <c r="DK67" s="288"/>
      <c r="DL67" s="288"/>
      <c r="DN67" s="288"/>
      <c r="DO67" s="288"/>
      <c r="DP67" s="288"/>
    </row>
    <row r="68" spans="15:120" x14ac:dyDescent="0.15"/>
    <row r="69" spans="15:120" x14ac:dyDescent="0.15"/>
    <row r="70" spans="15:120" x14ac:dyDescent="0.15"/>
    <row r="71" spans="15:120" x14ac:dyDescent="0.15"/>
    <row r="72" spans="15:120" x14ac:dyDescent="0.15">
      <c r="DP72" s="288"/>
    </row>
    <row r="73" spans="15:120" x14ac:dyDescent="0.15">
      <c r="DP73" s="28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8"/>
      <c r="CX96" s="288"/>
      <c r="DC96" s="288"/>
      <c r="DH96" s="288"/>
    </row>
    <row r="97" spans="24:120" x14ac:dyDescent="0.15">
      <c r="CS97" s="288"/>
      <c r="CX97" s="288"/>
      <c r="DC97" s="288"/>
      <c r="DH97" s="288"/>
      <c r="DP97" s="289" t="s">
        <v>502</v>
      </c>
    </row>
    <row r="98" spans="24:120" hidden="1" x14ac:dyDescent="0.15">
      <c r="CS98" s="288"/>
      <c r="CX98" s="288"/>
      <c r="DC98" s="288"/>
      <c r="DH98" s="288"/>
    </row>
    <row r="99" spans="24:120" hidden="1" x14ac:dyDescent="0.15">
      <c r="CS99" s="288"/>
      <c r="CX99" s="288"/>
      <c r="DC99" s="288"/>
      <c r="DH99" s="288"/>
    </row>
    <row r="101" spans="24:120" ht="12" hidden="1" customHeight="1" x14ac:dyDescent="0.15">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8"/>
      <c r="BX101" s="288"/>
      <c r="BY101" s="288"/>
      <c r="BZ101" s="288"/>
      <c r="CA101" s="288"/>
      <c r="CB101" s="288"/>
      <c r="CC101" s="288"/>
      <c r="CD101" s="288"/>
      <c r="CE101" s="288"/>
      <c r="CF101" s="288"/>
      <c r="CG101" s="288"/>
      <c r="CH101" s="288"/>
      <c r="CI101" s="288"/>
      <c r="CJ101" s="288"/>
      <c r="CK101" s="288"/>
      <c r="CL101" s="288"/>
      <c r="CM101" s="288"/>
      <c r="CN101" s="288"/>
      <c r="CO101" s="288"/>
      <c r="CP101" s="288"/>
      <c r="CQ101" s="288"/>
      <c r="CR101" s="288"/>
      <c r="CU101" s="288"/>
      <c r="CZ101" s="288"/>
      <c r="DE101" s="288"/>
      <c r="DJ101" s="288"/>
    </row>
    <row r="102" spans="24:120" ht="1.5" hidden="1" customHeight="1" x14ac:dyDescent="0.15">
      <c r="CU102" s="288"/>
      <c r="CZ102" s="288"/>
      <c r="DE102" s="288"/>
      <c r="DJ102" s="288"/>
      <c r="DM102" s="288"/>
    </row>
    <row r="103" spans="24:120" hidden="1" x14ac:dyDescent="0.15">
      <c r="CT103" s="288"/>
      <c r="CV103" s="288"/>
      <c r="CW103" s="288"/>
      <c r="CY103" s="288"/>
      <c r="DA103" s="288"/>
      <c r="DB103" s="288"/>
      <c r="DD103" s="288"/>
      <c r="DF103" s="288"/>
      <c r="DG103" s="288"/>
      <c r="DI103" s="288"/>
      <c r="DK103" s="288"/>
      <c r="DL103" s="288"/>
      <c r="DM103" s="288"/>
      <c r="DN103" s="288"/>
      <c r="DO103" s="288"/>
      <c r="DP103" s="288"/>
    </row>
    <row r="104" spans="24:120" hidden="1" x14ac:dyDescent="0.15">
      <c r="CV104" s="288"/>
      <c r="CW104" s="288"/>
      <c r="DA104" s="288"/>
      <c r="DB104" s="288"/>
      <c r="DF104" s="288"/>
      <c r="DG104" s="288"/>
      <c r="DK104" s="288"/>
      <c r="DL104" s="288"/>
      <c r="DN104" s="288"/>
      <c r="DO104" s="288"/>
      <c r="DP104" s="288"/>
    </row>
    <row r="105" spans="24:120" ht="12.75" hidden="1" customHeight="1" x14ac:dyDescent="0.15"/>
  </sheetData>
  <sheetProtection algorithmName="SHA-512" hashValue="eRK/gRvg6GIO7XBX700WSOtSe6VEXyEG8+v9/Siw02vXF452RNSnEQkhyB1Z0hdS9C3zoM+rKheiuiFjDNCGzg==" saltValue="gZ8ok5KHNcF3wjO5tM7nC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89" customWidth="1"/>
    <col min="117" max="16384" width="9" style="288" hidden="1"/>
  </cols>
  <sheetData>
    <row r="1" spans="2:116"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row>
    <row r="2" spans="2:116" x14ac:dyDescent="0.15"/>
    <row r="3" spans="2:116" x14ac:dyDescent="0.15"/>
    <row r="4" spans="2:116" x14ac:dyDescent="0.15">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row>
    <row r="5" spans="2:116" x14ac:dyDescent="0.15">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BS5" s="288"/>
      <c r="BT5" s="288"/>
      <c r="BU5" s="288"/>
      <c r="BV5" s="288"/>
      <c r="BW5" s="288"/>
      <c r="BX5" s="288"/>
      <c r="BY5" s="288"/>
      <c r="BZ5" s="288"/>
      <c r="CA5" s="288"/>
      <c r="CB5" s="288"/>
      <c r="CC5" s="288"/>
      <c r="CD5" s="288"/>
      <c r="CE5" s="288"/>
      <c r="CF5" s="288"/>
      <c r="CG5" s="288"/>
      <c r="CH5" s="288"/>
      <c r="CI5" s="288"/>
      <c r="CJ5" s="288"/>
      <c r="CK5" s="288"/>
      <c r="CL5" s="288"/>
      <c r="CM5" s="288"/>
      <c r="CN5" s="288"/>
      <c r="CO5" s="288"/>
      <c r="CP5" s="288"/>
      <c r="CQ5" s="288"/>
      <c r="CR5" s="288"/>
      <c r="CS5" s="288"/>
      <c r="CT5" s="288"/>
      <c r="CU5" s="288"/>
      <c r="CV5" s="288"/>
      <c r="CW5" s="288"/>
      <c r="CX5" s="288"/>
      <c r="CY5" s="288"/>
      <c r="CZ5" s="288"/>
      <c r="DA5" s="288"/>
      <c r="DB5" s="288"/>
      <c r="DC5" s="288"/>
      <c r="DD5" s="288"/>
      <c r="DE5" s="288"/>
      <c r="DF5" s="288"/>
      <c r="DG5" s="288"/>
      <c r="DH5" s="288"/>
      <c r="DI5" s="288"/>
      <c r="DJ5" s="288"/>
      <c r="DK5" s="288"/>
      <c r="DL5" s="288"/>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row>
    <row r="19" spans="9:116" x14ac:dyDescent="0.15"/>
    <row r="20" spans="9:116" x14ac:dyDescent="0.15"/>
    <row r="21" spans="9:116" x14ac:dyDescent="0.15">
      <c r="DL21" s="288"/>
    </row>
    <row r="22" spans="9:116" x14ac:dyDescent="0.15">
      <c r="DI22" s="288"/>
      <c r="DJ22" s="288"/>
      <c r="DK22" s="288"/>
      <c r="DL22" s="288"/>
    </row>
    <row r="23" spans="9:116" x14ac:dyDescent="0.15">
      <c r="CY23" s="288"/>
      <c r="CZ23" s="288"/>
      <c r="DA23" s="288"/>
      <c r="DB23" s="288"/>
      <c r="DC23" s="288"/>
      <c r="DD23" s="288"/>
      <c r="DE23" s="288"/>
      <c r="DF23" s="288"/>
      <c r="DG23" s="288"/>
      <c r="DH23" s="288"/>
      <c r="DI23" s="288"/>
      <c r="DJ23" s="288"/>
      <c r="DK23" s="288"/>
      <c r="DL23" s="288"/>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8"/>
      <c r="DA35" s="288"/>
      <c r="DB35" s="288"/>
      <c r="DC35" s="288"/>
      <c r="DD35" s="288"/>
      <c r="DE35" s="288"/>
      <c r="DF35" s="288"/>
      <c r="DG35" s="288"/>
      <c r="DH35" s="288"/>
      <c r="DI35" s="288"/>
      <c r="DJ35" s="288"/>
      <c r="DK35" s="288"/>
      <c r="DL35" s="288"/>
    </row>
    <row r="36" spans="15:116" x14ac:dyDescent="0.15"/>
    <row r="37" spans="15:116" x14ac:dyDescent="0.15">
      <c r="DL37" s="288"/>
    </row>
    <row r="38" spans="15:116" x14ac:dyDescent="0.15">
      <c r="DI38" s="288"/>
      <c r="DJ38" s="288"/>
      <c r="DK38" s="288"/>
      <c r="DL38" s="288"/>
    </row>
    <row r="39" spans="15:116" x14ac:dyDescent="0.15"/>
    <row r="40" spans="15:116" x14ac:dyDescent="0.15"/>
    <row r="41" spans="15:116" x14ac:dyDescent="0.15"/>
    <row r="42" spans="15:116" x14ac:dyDescent="0.15"/>
    <row r="43" spans="15:116" x14ac:dyDescent="0.15">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E43" s="288"/>
      <c r="DF43" s="288"/>
      <c r="DG43" s="288"/>
      <c r="DH43" s="288"/>
      <c r="DI43" s="288"/>
      <c r="DJ43" s="288"/>
      <c r="DK43" s="288"/>
      <c r="DL43" s="288"/>
    </row>
    <row r="44" spans="15:116" x14ac:dyDescent="0.15">
      <c r="DL44" s="288"/>
    </row>
    <row r="45" spans="15:116" x14ac:dyDescent="0.15"/>
    <row r="46" spans="15:116" x14ac:dyDescent="0.15">
      <c r="DA46" s="288"/>
      <c r="DB46" s="288"/>
      <c r="DC46" s="288"/>
      <c r="DD46" s="288"/>
      <c r="DE46" s="288"/>
      <c r="DF46" s="288"/>
      <c r="DG46" s="288"/>
      <c r="DH46" s="288"/>
      <c r="DI46" s="288"/>
      <c r="DJ46" s="288"/>
      <c r="DK46" s="288"/>
      <c r="DL46" s="288"/>
    </row>
    <row r="47" spans="15:116" x14ac:dyDescent="0.15"/>
    <row r="48" spans="15:116" x14ac:dyDescent="0.15"/>
    <row r="49" spans="104:116" x14ac:dyDescent="0.15"/>
    <row r="50" spans="104:116" x14ac:dyDescent="0.15">
      <c r="CZ50" s="288"/>
      <c r="DA50" s="288"/>
      <c r="DB50" s="288"/>
      <c r="DC50" s="288"/>
      <c r="DD50" s="288"/>
      <c r="DE50" s="288"/>
      <c r="DF50" s="288"/>
      <c r="DG50" s="288"/>
      <c r="DH50" s="288"/>
      <c r="DI50" s="288"/>
      <c r="DJ50" s="288"/>
      <c r="DK50" s="288"/>
      <c r="DL50" s="288"/>
    </row>
    <row r="51" spans="104:116" x14ac:dyDescent="0.15"/>
    <row r="52" spans="104:116" x14ac:dyDescent="0.15"/>
    <row r="53" spans="104:116" x14ac:dyDescent="0.15">
      <c r="DL53" s="288"/>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8"/>
      <c r="DD67" s="288"/>
      <c r="DE67" s="288"/>
      <c r="DF67" s="288"/>
      <c r="DG67" s="288"/>
      <c r="DH67" s="288"/>
      <c r="DI67" s="288"/>
      <c r="DJ67" s="288"/>
      <c r="DK67" s="288"/>
      <c r="DL67" s="288"/>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5At11MNcguelxWxoMyUAk7KjQx2rBohwo6kUyM0zKQU4cYvCe2pzVA5KmiHRRafQy5hhYTSybCU8QiXzZn8+Q==" saltValue="FuFqbWMlCBWmY1PwxlBa3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AZ74"/>
  <sheetViews>
    <sheetView showGridLines="0" view="pageBreakPreview" workbookViewId="0">
      <selection activeCell="AN43" sqref="AN43"/>
    </sheetView>
  </sheetViews>
  <sheetFormatPr defaultColWidth="0" defaultRowHeight="13.5" customHeight="1" zeroHeight="1" x14ac:dyDescent="0.15"/>
  <cols>
    <col min="1" max="36" width="2.5" style="290" customWidth="1"/>
    <col min="37" max="44" width="17" style="290" customWidth="1"/>
    <col min="45" max="45" width="6.125" style="297" customWidth="1"/>
    <col min="46" max="46" width="3" style="295" customWidth="1"/>
    <col min="47" max="47" width="19.125" style="290" hidden="1" customWidth="1"/>
    <col min="48" max="52" width="12.625" style="290" hidden="1" customWidth="1"/>
    <col min="53" max="16384" width="8.625" style="290" hidden="1"/>
  </cols>
  <sheetData>
    <row r="1" spans="1:46" x14ac:dyDescent="0.15">
      <c r="AS1" s="291"/>
      <c r="AT1" s="291"/>
    </row>
    <row r="2" spans="1:46" x14ac:dyDescent="0.15">
      <c r="AS2" s="291"/>
      <c r="AT2" s="291"/>
    </row>
    <row r="3" spans="1:46" x14ac:dyDescent="0.15">
      <c r="AS3" s="291"/>
      <c r="AT3" s="291"/>
    </row>
    <row r="4" spans="1:46" x14ac:dyDescent="0.15">
      <c r="AS4" s="291"/>
      <c r="AT4" s="291"/>
    </row>
    <row r="5" spans="1:46" ht="17.25" x14ac:dyDescent="0.15">
      <c r="A5" s="292" t="s">
        <v>503</v>
      </c>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4"/>
    </row>
    <row r="6" spans="1:46" x14ac:dyDescent="0.15">
      <c r="A6" s="295"/>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6" t="s">
        <v>504</v>
      </c>
      <c r="AL6" s="296"/>
      <c r="AM6" s="296"/>
      <c r="AN6" s="296"/>
      <c r="AO6" s="291"/>
      <c r="AP6" s="291"/>
      <c r="AQ6" s="291"/>
      <c r="AR6" s="291"/>
    </row>
    <row r="7" spans="1:46" x14ac:dyDescent="0.15">
      <c r="A7" s="295"/>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8"/>
      <c r="AL7" s="299"/>
      <c r="AM7" s="299"/>
      <c r="AN7" s="300"/>
      <c r="AO7" s="1177" t="s">
        <v>505</v>
      </c>
      <c r="AP7" s="301"/>
      <c r="AQ7" s="302" t="s">
        <v>506</v>
      </c>
      <c r="AR7" s="303"/>
    </row>
    <row r="8" spans="1:46" x14ac:dyDescent="0.15">
      <c r="A8" s="295"/>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304"/>
      <c r="AL8" s="305"/>
      <c r="AM8" s="305"/>
      <c r="AN8" s="306"/>
      <c r="AO8" s="1178"/>
      <c r="AP8" s="307" t="s">
        <v>507</v>
      </c>
      <c r="AQ8" s="308" t="s">
        <v>508</v>
      </c>
      <c r="AR8" s="309" t="s">
        <v>509</v>
      </c>
    </row>
    <row r="9" spans="1:46" x14ac:dyDescent="0.15">
      <c r="A9" s="295"/>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1179" t="s">
        <v>510</v>
      </c>
      <c r="AL9" s="1180"/>
      <c r="AM9" s="1180"/>
      <c r="AN9" s="1181"/>
      <c r="AO9" s="310">
        <v>558137</v>
      </c>
      <c r="AP9" s="310">
        <v>325255</v>
      </c>
      <c r="AQ9" s="311">
        <v>172204</v>
      </c>
      <c r="AR9" s="312">
        <v>88.9</v>
      </c>
    </row>
    <row r="10" spans="1:46" x14ac:dyDescent="0.15">
      <c r="A10" s="295"/>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1179" t="s">
        <v>511</v>
      </c>
      <c r="AL10" s="1180"/>
      <c r="AM10" s="1180"/>
      <c r="AN10" s="1181"/>
      <c r="AO10" s="313">
        <v>55895</v>
      </c>
      <c r="AP10" s="313">
        <v>32573</v>
      </c>
      <c r="AQ10" s="314">
        <v>20524</v>
      </c>
      <c r="AR10" s="315">
        <v>58.7</v>
      </c>
    </row>
    <row r="11" spans="1:46" ht="13.5" customHeight="1" x14ac:dyDescent="0.15">
      <c r="A11" s="295"/>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1179" t="s">
        <v>512</v>
      </c>
      <c r="AL11" s="1180"/>
      <c r="AM11" s="1180"/>
      <c r="AN11" s="1181"/>
      <c r="AO11" s="313">
        <v>3556</v>
      </c>
      <c r="AP11" s="313">
        <v>2072</v>
      </c>
      <c r="AQ11" s="314">
        <v>26395</v>
      </c>
      <c r="AR11" s="315">
        <v>-92.2</v>
      </c>
    </row>
    <row r="12" spans="1:46" ht="13.5" customHeight="1" x14ac:dyDescent="0.15">
      <c r="A12" s="295"/>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1179" t="s">
        <v>513</v>
      </c>
      <c r="AL12" s="1180"/>
      <c r="AM12" s="1180"/>
      <c r="AN12" s="1181"/>
      <c r="AO12" s="313" t="s">
        <v>514</v>
      </c>
      <c r="AP12" s="313" t="s">
        <v>514</v>
      </c>
      <c r="AQ12" s="314">
        <v>1752</v>
      </c>
      <c r="AR12" s="315" t="s">
        <v>514</v>
      </c>
    </row>
    <row r="13" spans="1:46" ht="13.5" customHeight="1" x14ac:dyDescent="0.15">
      <c r="A13" s="295"/>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1179" t="s">
        <v>515</v>
      </c>
      <c r="AL13" s="1180"/>
      <c r="AM13" s="1180"/>
      <c r="AN13" s="1181"/>
      <c r="AO13" s="313" t="s">
        <v>514</v>
      </c>
      <c r="AP13" s="313" t="s">
        <v>514</v>
      </c>
      <c r="AQ13" s="314" t="s">
        <v>514</v>
      </c>
      <c r="AR13" s="315" t="s">
        <v>514</v>
      </c>
    </row>
    <row r="14" spans="1:46" ht="13.5" customHeight="1" x14ac:dyDescent="0.15">
      <c r="A14" s="295"/>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1179" t="s">
        <v>516</v>
      </c>
      <c r="AL14" s="1180"/>
      <c r="AM14" s="1180"/>
      <c r="AN14" s="1181"/>
      <c r="AO14" s="313">
        <v>14998</v>
      </c>
      <c r="AP14" s="313">
        <v>8740</v>
      </c>
      <c r="AQ14" s="314">
        <v>7974</v>
      </c>
      <c r="AR14" s="315">
        <v>9.6</v>
      </c>
    </row>
    <row r="15" spans="1:46" ht="13.5" customHeight="1" x14ac:dyDescent="0.15">
      <c r="A15" s="295"/>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1179" t="s">
        <v>517</v>
      </c>
      <c r="AL15" s="1180"/>
      <c r="AM15" s="1180"/>
      <c r="AN15" s="1181"/>
      <c r="AO15" s="313">
        <v>5688</v>
      </c>
      <c r="AP15" s="313">
        <v>3315</v>
      </c>
      <c r="AQ15" s="314">
        <v>4531</v>
      </c>
      <c r="AR15" s="315">
        <v>-26.8</v>
      </c>
    </row>
    <row r="16" spans="1:46" x14ac:dyDescent="0.15">
      <c r="A16" s="295"/>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1182" t="s">
        <v>518</v>
      </c>
      <c r="AL16" s="1183"/>
      <c r="AM16" s="1183"/>
      <c r="AN16" s="1184"/>
      <c r="AO16" s="313">
        <v>-59172</v>
      </c>
      <c r="AP16" s="313">
        <v>-34483</v>
      </c>
      <c r="AQ16" s="314">
        <v>-15679</v>
      </c>
      <c r="AR16" s="315">
        <v>119.9</v>
      </c>
    </row>
    <row r="17" spans="1:46" x14ac:dyDescent="0.15">
      <c r="A17" s="295"/>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1182" t="s">
        <v>187</v>
      </c>
      <c r="AL17" s="1183"/>
      <c r="AM17" s="1183"/>
      <c r="AN17" s="1184"/>
      <c r="AO17" s="313">
        <v>579102</v>
      </c>
      <c r="AP17" s="313">
        <v>337472</v>
      </c>
      <c r="AQ17" s="314">
        <v>217700</v>
      </c>
      <c r="AR17" s="315">
        <v>55</v>
      </c>
    </row>
    <row r="18" spans="1:46" x14ac:dyDescent="0.15">
      <c r="A18" s="295"/>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316"/>
      <c r="AR18" s="316"/>
    </row>
    <row r="19" spans="1:46" x14ac:dyDescent="0.15">
      <c r="A19" s="295"/>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t="s">
        <v>519</v>
      </c>
      <c r="AL19" s="291"/>
      <c r="AM19" s="291"/>
      <c r="AN19" s="291"/>
      <c r="AO19" s="291"/>
      <c r="AP19" s="291"/>
      <c r="AQ19" s="291"/>
      <c r="AR19" s="291"/>
    </row>
    <row r="20" spans="1:46" x14ac:dyDescent="0.15">
      <c r="A20" s="295"/>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317"/>
      <c r="AL20" s="318"/>
      <c r="AM20" s="318"/>
      <c r="AN20" s="319"/>
      <c r="AO20" s="320" t="s">
        <v>520</v>
      </c>
      <c r="AP20" s="321" t="s">
        <v>521</v>
      </c>
      <c r="AQ20" s="322" t="s">
        <v>522</v>
      </c>
      <c r="AR20" s="323"/>
    </row>
    <row r="21" spans="1:46" s="329" customFormat="1" x14ac:dyDescent="0.15">
      <c r="A21" s="324"/>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1174" t="s">
        <v>523</v>
      </c>
      <c r="AL21" s="1175"/>
      <c r="AM21" s="1175"/>
      <c r="AN21" s="1176"/>
      <c r="AO21" s="325">
        <v>41.38</v>
      </c>
      <c r="AP21" s="326">
        <v>19.600000000000001</v>
      </c>
      <c r="AQ21" s="327">
        <v>21.78</v>
      </c>
      <c r="AR21" s="296"/>
      <c r="AS21" s="328"/>
      <c r="AT21" s="324"/>
    </row>
    <row r="22" spans="1:46" s="329" customFormat="1" x14ac:dyDescent="0.15">
      <c r="A22" s="324"/>
      <c r="B22" s="296"/>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1174" t="s">
        <v>524</v>
      </c>
      <c r="AL22" s="1175"/>
      <c r="AM22" s="1175"/>
      <c r="AN22" s="1176"/>
      <c r="AO22" s="330">
        <v>83.4</v>
      </c>
      <c r="AP22" s="331">
        <v>95.1</v>
      </c>
      <c r="AQ22" s="332">
        <v>-11.7</v>
      </c>
      <c r="AR22" s="316"/>
      <c r="AS22" s="328"/>
      <c r="AT22" s="324"/>
    </row>
    <row r="23" spans="1:46" s="329" customFormat="1" x14ac:dyDescent="0.15">
      <c r="A23" s="324"/>
      <c r="B23" s="296"/>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316"/>
      <c r="AQ23" s="316"/>
      <c r="AR23" s="316"/>
      <c r="AS23" s="328"/>
      <c r="AT23" s="324"/>
    </row>
    <row r="24" spans="1:46" s="329" customFormat="1" x14ac:dyDescent="0.15">
      <c r="A24" s="324"/>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316"/>
      <c r="AQ24" s="316"/>
      <c r="AR24" s="316"/>
      <c r="AS24" s="328"/>
      <c r="AT24" s="324"/>
    </row>
    <row r="25" spans="1:46" s="329" customFormat="1" x14ac:dyDescent="0.15">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35"/>
      <c r="AQ25" s="335"/>
      <c r="AR25" s="335"/>
      <c r="AS25" s="336"/>
      <c r="AT25" s="324"/>
    </row>
    <row r="26" spans="1:46" s="329" customFormat="1" x14ac:dyDescent="0.15">
      <c r="A26" s="296" t="s">
        <v>525</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316"/>
      <c r="AQ26" s="316"/>
      <c r="AR26" s="316"/>
      <c r="AS26" s="296"/>
      <c r="AT26" s="296"/>
    </row>
    <row r="27" spans="1:46" x14ac:dyDescent="0.15">
      <c r="A27" s="337"/>
      <c r="AO27" s="291"/>
      <c r="AP27" s="291"/>
      <c r="AQ27" s="291"/>
      <c r="AR27" s="291"/>
      <c r="AS27" s="291"/>
      <c r="AT27" s="291"/>
    </row>
    <row r="28" spans="1:46" ht="17.25" x14ac:dyDescent="0.15">
      <c r="A28" s="292" t="s">
        <v>526</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338"/>
    </row>
    <row r="29" spans="1:46" x14ac:dyDescent="0.15">
      <c r="A29" s="295"/>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6" t="s">
        <v>527</v>
      </c>
      <c r="AL29" s="296"/>
      <c r="AM29" s="296"/>
      <c r="AN29" s="296"/>
      <c r="AO29" s="291"/>
      <c r="AP29" s="291"/>
      <c r="AQ29" s="291"/>
      <c r="AR29" s="291"/>
      <c r="AS29" s="339"/>
    </row>
    <row r="30" spans="1:46" x14ac:dyDescent="0.15">
      <c r="A30" s="295"/>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8"/>
      <c r="AL30" s="299"/>
      <c r="AM30" s="299"/>
      <c r="AN30" s="300"/>
      <c r="AO30" s="1177" t="s">
        <v>505</v>
      </c>
      <c r="AP30" s="301"/>
      <c r="AQ30" s="302" t="s">
        <v>506</v>
      </c>
      <c r="AR30" s="303"/>
    </row>
    <row r="31" spans="1:46" x14ac:dyDescent="0.15">
      <c r="A31" s="295"/>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304"/>
      <c r="AL31" s="305"/>
      <c r="AM31" s="305"/>
      <c r="AN31" s="306"/>
      <c r="AO31" s="1178"/>
      <c r="AP31" s="307" t="s">
        <v>507</v>
      </c>
      <c r="AQ31" s="308" t="s">
        <v>508</v>
      </c>
      <c r="AR31" s="309" t="s">
        <v>509</v>
      </c>
    </row>
    <row r="32" spans="1:46" ht="27" customHeight="1" x14ac:dyDescent="0.15">
      <c r="A32" s="295"/>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1190" t="s">
        <v>528</v>
      </c>
      <c r="AL32" s="1191"/>
      <c r="AM32" s="1191"/>
      <c r="AN32" s="1192"/>
      <c r="AO32" s="340">
        <v>302571</v>
      </c>
      <c r="AP32" s="340">
        <v>176323</v>
      </c>
      <c r="AQ32" s="341">
        <v>110920</v>
      </c>
      <c r="AR32" s="342">
        <v>59</v>
      </c>
    </row>
    <row r="33" spans="1:46" ht="13.5" customHeight="1" x14ac:dyDescent="0.15">
      <c r="A33" s="295"/>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1190" t="s">
        <v>529</v>
      </c>
      <c r="AL33" s="1191"/>
      <c r="AM33" s="1191"/>
      <c r="AN33" s="1192"/>
      <c r="AO33" s="340" t="s">
        <v>514</v>
      </c>
      <c r="AP33" s="340" t="s">
        <v>514</v>
      </c>
      <c r="AQ33" s="341" t="s">
        <v>514</v>
      </c>
      <c r="AR33" s="342" t="s">
        <v>514</v>
      </c>
    </row>
    <row r="34" spans="1:46" ht="27" customHeight="1" x14ac:dyDescent="0.15">
      <c r="A34" s="295"/>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1190" t="s">
        <v>530</v>
      </c>
      <c r="AL34" s="1191"/>
      <c r="AM34" s="1191"/>
      <c r="AN34" s="1192"/>
      <c r="AO34" s="340" t="s">
        <v>514</v>
      </c>
      <c r="AP34" s="340" t="s">
        <v>514</v>
      </c>
      <c r="AQ34" s="341" t="s">
        <v>514</v>
      </c>
      <c r="AR34" s="342" t="s">
        <v>514</v>
      </c>
    </row>
    <row r="35" spans="1:46" ht="27" customHeight="1" x14ac:dyDescent="0.15">
      <c r="A35" s="295"/>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1190" t="s">
        <v>531</v>
      </c>
      <c r="AL35" s="1191"/>
      <c r="AM35" s="1191"/>
      <c r="AN35" s="1192"/>
      <c r="AO35" s="340">
        <v>55631</v>
      </c>
      <c r="AP35" s="340">
        <v>32419</v>
      </c>
      <c r="AQ35" s="341">
        <v>30367</v>
      </c>
      <c r="AR35" s="342">
        <v>6.8</v>
      </c>
    </row>
    <row r="36" spans="1:46" ht="27" customHeight="1" x14ac:dyDescent="0.15">
      <c r="A36" s="295"/>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1190" t="s">
        <v>532</v>
      </c>
      <c r="AL36" s="1191"/>
      <c r="AM36" s="1191"/>
      <c r="AN36" s="1192"/>
      <c r="AO36" s="340" t="s">
        <v>514</v>
      </c>
      <c r="AP36" s="340" t="s">
        <v>514</v>
      </c>
      <c r="AQ36" s="341">
        <v>2045</v>
      </c>
      <c r="AR36" s="342" t="s">
        <v>514</v>
      </c>
    </row>
    <row r="37" spans="1:46" ht="13.5" customHeight="1" x14ac:dyDescent="0.15">
      <c r="A37" s="295"/>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1190" t="s">
        <v>533</v>
      </c>
      <c r="AL37" s="1191"/>
      <c r="AM37" s="1191"/>
      <c r="AN37" s="1192"/>
      <c r="AO37" s="340" t="s">
        <v>514</v>
      </c>
      <c r="AP37" s="340" t="s">
        <v>514</v>
      </c>
      <c r="AQ37" s="341">
        <v>314</v>
      </c>
      <c r="AR37" s="342" t="s">
        <v>514</v>
      </c>
    </row>
    <row r="38" spans="1:46" ht="27" customHeight="1" x14ac:dyDescent="0.15">
      <c r="A38" s="295"/>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1193" t="s">
        <v>534</v>
      </c>
      <c r="AL38" s="1194"/>
      <c r="AM38" s="1194"/>
      <c r="AN38" s="1195"/>
      <c r="AO38" s="343" t="s">
        <v>514</v>
      </c>
      <c r="AP38" s="343" t="s">
        <v>514</v>
      </c>
      <c r="AQ38" s="344">
        <v>28</v>
      </c>
      <c r="AR38" s="332" t="s">
        <v>514</v>
      </c>
      <c r="AS38" s="339"/>
    </row>
    <row r="39" spans="1:46" x14ac:dyDescent="0.15">
      <c r="A39" s="295"/>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1193" t="s">
        <v>535</v>
      </c>
      <c r="AL39" s="1194"/>
      <c r="AM39" s="1194"/>
      <c r="AN39" s="1195"/>
      <c r="AO39" s="340">
        <v>-16262</v>
      </c>
      <c r="AP39" s="340">
        <v>-9477</v>
      </c>
      <c r="AQ39" s="341">
        <v>-3766</v>
      </c>
      <c r="AR39" s="342">
        <v>151.6</v>
      </c>
      <c r="AS39" s="339"/>
    </row>
    <row r="40" spans="1:46" ht="27" customHeight="1" x14ac:dyDescent="0.15">
      <c r="A40" s="295"/>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1190" t="s">
        <v>536</v>
      </c>
      <c r="AL40" s="1191"/>
      <c r="AM40" s="1191"/>
      <c r="AN40" s="1192"/>
      <c r="AO40" s="340">
        <v>-245149</v>
      </c>
      <c r="AP40" s="340">
        <v>-142861</v>
      </c>
      <c r="AQ40" s="341">
        <v>-106993</v>
      </c>
      <c r="AR40" s="342">
        <v>33.5</v>
      </c>
      <c r="AS40" s="339"/>
    </row>
    <row r="41" spans="1:46" x14ac:dyDescent="0.15">
      <c r="A41" s="29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1196" t="s">
        <v>297</v>
      </c>
      <c r="AL41" s="1197"/>
      <c r="AM41" s="1197"/>
      <c r="AN41" s="1198"/>
      <c r="AO41" s="340">
        <v>96791</v>
      </c>
      <c r="AP41" s="340">
        <v>56405</v>
      </c>
      <c r="AQ41" s="341">
        <v>32915</v>
      </c>
      <c r="AR41" s="342">
        <v>71.400000000000006</v>
      </c>
      <c r="AS41" s="339"/>
    </row>
    <row r="42" spans="1:46" x14ac:dyDescent="0.15">
      <c r="A42" s="295"/>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345" t="s">
        <v>537</v>
      </c>
      <c r="AL42" s="291"/>
      <c r="AM42" s="291"/>
      <c r="AN42" s="291"/>
      <c r="AO42" s="291"/>
      <c r="AP42" s="291"/>
      <c r="AQ42" s="316"/>
      <c r="AR42" s="316"/>
      <c r="AS42" s="339"/>
    </row>
    <row r="43" spans="1:46" x14ac:dyDescent="0.15">
      <c r="A43" s="295"/>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346"/>
      <c r="AQ43" s="316"/>
      <c r="AR43" s="291"/>
      <c r="AS43" s="339"/>
    </row>
    <row r="44" spans="1:46" x14ac:dyDescent="0.15">
      <c r="A44" s="295"/>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316"/>
      <c r="AR44" s="291"/>
    </row>
    <row r="45" spans="1:46" x14ac:dyDescent="0.15">
      <c r="A45" s="293"/>
      <c r="B45" s="293"/>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347"/>
      <c r="AR45" s="293"/>
      <c r="AS45" s="293"/>
      <c r="AT45" s="291"/>
    </row>
    <row r="46" spans="1:46" x14ac:dyDescent="0.15">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291"/>
    </row>
    <row r="47" spans="1:46" ht="17.25" customHeight="1" x14ac:dyDescent="0.15">
      <c r="A47" s="349" t="s">
        <v>538</v>
      </c>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row>
    <row r="48" spans="1:46" x14ac:dyDescent="0.15">
      <c r="A48" s="295"/>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350" t="s">
        <v>539</v>
      </c>
      <c r="AL48" s="350"/>
      <c r="AM48" s="350"/>
      <c r="AN48" s="350"/>
      <c r="AO48" s="350"/>
      <c r="AP48" s="350"/>
      <c r="AQ48" s="351"/>
      <c r="AR48" s="350"/>
    </row>
    <row r="49" spans="1:44" ht="13.5" customHeight="1" x14ac:dyDescent="0.15">
      <c r="A49" s="295"/>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352"/>
      <c r="AL49" s="353"/>
      <c r="AM49" s="1185" t="s">
        <v>505</v>
      </c>
      <c r="AN49" s="1187" t="s">
        <v>540</v>
      </c>
      <c r="AO49" s="1188"/>
      <c r="AP49" s="1188"/>
      <c r="AQ49" s="1188"/>
      <c r="AR49" s="1189"/>
    </row>
    <row r="50" spans="1:44" x14ac:dyDescent="0.15">
      <c r="A50" s="295"/>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354"/>
      <c r="AL50" s="355"/>
      <c r="AM50" s="1186"/>
      <c r="AN50" s="356" t="s">
        <v>541</v>
      </c>
      <c r="AO50" s="357" t="s">
        <v>542</v>
      </c>
      <c r="AP50" s="358" t="s">
        <v>543</v>
      </c>
      <c r="AQ50" s="359" t="s">
        <v>544</v>
      </c>
      <c r="AR50" s="360" t="s">
        <v>545</v>
      </c>
    </row>
    <row r="51" spans="1:44" x14ac:dyDescent="0.15">
      <c r="A51" s="295"/>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352" t="s">
        <v>546</v>
      </c>
      <c r="AL51" s="353"/>
      <c r="AM51" s="361">
        <v>2729723</v>
      </c>
      <c r="AN51" s="362">
        <v>1832029</v>
      </c>
      <c r="AO51" s="363">
        <v>66.599999999999994</v>
      </c>
      <c r="AP51" s="364">
        <v>287914</v>
      </c>
      <c r="AQ51" s="365">
        <v>-0.2</v>
      </c>
      <c r="AR51" s="366">
        <v>66.8</v>
      </c>
    </row>
    <row r="52" spans="1:44" x14ac:dyDescent="0.15">
      <c r="A52" s="295"/>
      <c r="B52" s="291"/>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367"/>
      <c r="AL52" s="368" t="s">
        <v>547</v>
      </c>
      <c r="AM52" s="369">
        <v>27767</v>
      </c>
      <c r="AN52" s="370">
        <v>18636</v>
      </c>
      <c r="AO52" s="371">
        <v>349.3</v>
      </c>
      <c r="AP52" s="372">
        <v>146531</v>
      </c>
      <c r="AQ52" s="373">
        <v>3.5</v>
      </c>
      <c r="AR52" s="374">
        <v>345.8</v>
      </c>
    </row>
    <row r="53" spans="1:44" x14ac:dyDescent="0.15">
      <c r="A53" s="295"/>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352" t="s">
        <v>548</v>
      </c>
      <c r="AL53" s="353"/>
      <c r="AM53" s="361">
        <v>512199</v>
      </c>
      <c r="AN53" s="362">
        <v>300586</v>
      </c>
      <c r="AO53" s="363">
        <v>-83.6</v>
      </c>
      <c r="AP53" s="364">
        <v>237994</v>
      </c>
      <c r="AQ53" s="365">
        <v>-17.3</v>
      </c>
      <c r="AR53" s="366">
        <v>-66.3</v>
      </c>
    </row>
    <row r="54" spans="1:44" x14ac:dyDescent="0.15">
      <c r="A54" s="295"/>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367"/>
      <c r="AL54" s="368" t="s">
        <v>547</v>
      </c>
      <c r="AM54" s="369">
        <v>69720</v>
      </c>
      <c r="AN54" s="370">
        <v>40915</v>
      </c>
      <c r="AO54" s="371">
        <v>119.5</v>
      </c>
      <c r="AP54" s="372">
        <v>110361</v>
      </c>
      <c r="AQ54" s="373">
        <v>-24.7</v>
      </c>
      <c r="AR54" s="374">
        <v>144.19999999999999</v>
      </c>
    </row>
    <row r="55" spans="1:44" x14ac:dyDescent="0.15">
      <c r="A55" s="295"/>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352" t="s">
        <v>549</v>
      </c>
      <c r="AL55" s="353"/>
      <c r="AM55" s="361">
        <v>297571</v>
      </c>
      <c r="AN55" s="362">
        <v>174120</v>
      </c>
      <c r="AO55" s="363">
        <v>-42.1</v>
      </c>
      <c r="AP55" s="364">
        <v>267911</v>
      </c>
      <c r="AQ55" s="365">
        <v>12.6</v>
      </c>
      <c r="AR55" s="366">
        <v>-54.7</v>
      </c>
    </row>
    <row r="56" spans="1:44" x14ac:dyDescent="0.15">
      <c r="A56" s="295"/>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367"/>
      <c r="AL56" s="368" t="s">
        <v>547</v>
      </c>
      <c r="AM56" s="369">
        <v>11387</v>
      </c>
      <c r="AN56" s="370">
        <v>6663</v>
      </c>
      <c r="AO56" s="371">
        <v>-83.7</v>
      </c>
      <c r="AP56" s="372">
        <v>106425</v>
      </c>
      <c r="AQ56" s="373">
        <v>-3.6</v>
      </c>
      <c r="AR56" s="374">
        <v>-80.099999999999994</v>
      </c>
    </row>
    <row r="57" spans="1:44" x14ac:dyDescent="0.15">
      <c r="A57" s="295"/>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352" t="s">
        <v>550</v>
      </c>
      <c r="AL57" s="353"/>
      <c r="AM57" s="361">
        <v>794193</v>
      </c>
      <c r="AN57" s="362">
        <v>462816</v>
      </c>
      <c r="AO57" s="363">
        <v>165.8</v>
      </c>
      <c r="AP57" s="364">
        <v>228215</v>
      </c>
      <c r="AQ57" s="365">
        <v>-14.8</v>
      </c>
      <c r="AR57" s="366">
        <v>180.6</v>
      </c>
    </row>
    <row r="58" spans="1:44" x14ac:dyDescent="0.15">
      <c r="A58" s="295"/>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367"/>
      <c r="AL58" s="368" t="s">
        <v>547</v>
      </c>
      <c r="AM58" s="369">
        <v>99218</v>
      </c>
      <c r="AN58" s="370">
        <v>57819</v>
      </c>
      <c r="AO58" s="371">
        <v>767.8</v>
      </c>
      <c r="AP58" s="372">
        <v>117571</v>
      </c>
      <c r="AQ58" s="373">
        <v>10.5</v>
      </c>
      <c r="AR58" s="374">
        <v>757.3</v>
      </c>
    </row>
    <row r="59" spans="1:44" x14ac:dyDescent="0.15">
      <c r="A59" s="295"/>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352" t="s">
        <v>551</v>
      </c>
      <c r="AL59" s="353"/>
      <c r="AM59" s="361">
        <v>1176177</v>
      </c>
      <c r="AN59" s="362">
        <v>685418</v>
      </c>
      <c r="AO59" s="363">
        <v>48.1</v>
      </c>
      <c r="AP59" s="364">
        <v>264232</v>
      </c>
      <c r="AQ59" s="365">
        <v>15.8</v>
      </c>
      <c r="AR59" s="366">
        <v>32.299999999999997</v>
      </c>
    </row>
    <row r="60" spans="1:44" x14ac:dyDescent="0.15">
      <c r="A60" s="295"/>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367"/>
      <c r="AL60" s="368" t="s">
        <v>547</v>
      </c>
      <c r="AM60" s="369">
        <v>267812</v>
      </c>
      <c r="AN60" s="370">
        <v>156068</v>
      </c>
      <c r="AO60" s="371">
        <v>169.9</v>
      </c>
      <c r="AP60" s="372">
        <v>133959</v>
      </c>
      <c r="AQ60" s="373">
        <v>13.9</v>
      </c>
      <c r="AR60" s="374">
        <v>156</v>
      </c>
    </row>
    <row r="61" spans="1:44" x14ac:dyDescent="0.15">
      <c r="A61" s="295"/>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352" t="s">
        <v>552</v>
      </c>
      <c r="AL61" s="375"/>
      <c r="AM61" s="376">
        <v>1101973</v>
      </c>
      <c r="AN61" s="377">
        <v>690994</v>
      </c>
      <c r="AO61" s="378">
        <v>31</v>
      </c>
      <c r="AP61" s="379">
        <v>257253</v>
      </c>
      <c r="AQ61" s="380">
        <v>-0.8</v>
      </c>
      <c r="AR61" s="366">
        <v>31.8</v>
      </c>
    </row>
    <row r="62" spans="1:44" x14ac:dyDescent="0.15">
      <c r="A62" s="295"/>
      <c r="B62" s="291"/>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367"/>
      <c r="AL62" s="368" t="s">
        <v>547</v>
      </c>
      <c r="AM62" s="369">
        <v>95181</v>
      </c>
      <c r="AN62" s="370">
        <v>56020</v>
      </c>
      <c r="AO62" s="371">
        <v>264.60000000000002</v>
      </c>
      <c r="AP62" s="372">
        <v>122969</v>
      </c>
      <c r="AQ62" s="373">
        <v>-0.1</v>
      </c>
      <c r="AR62" s="374">
        <v>264.7</v>
      </c>
    </row>
    <row r="63" spans="1:44" x14ac:dyDescent="0.15">
      <c r="A63" s="295"/>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row>
    <row r="64" spans="1:44" x14ac:dyDescent="0.15">
      <c r="A64" s="295"/>
      <c r="B64" s="291"/>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row>
    <row r="65" spans="1:46" x14ac:dyDescent="0.15">
      <c r="A65" s="295"/>
      <c r="B65" s="291"/>
      <c r="C65" s="291"/>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c r="AL65" s="291"/>
      <c r="AM65" s="291"/>
      <c r="AN65" s="291"/>
      <c r="AO65" s="291"/>
      <c r="AP65" s="291"/>
      <c r="AQ65" s="291"/>
      <c r="AR65" s="291"/>
    </row>
    <row r="66" spans="1:46" x14ac:dyDescent="0.15">
      <c r="A66" s="381"/>
      <c r="B66" s="348"/>
      <c r="C66" s="348"/>
      <c r="D66" s="348"/>
      <c r="E66" s="348"/>
      <c r="F66" s="348"/>
      <c r="G66" s="348"/>
      <c r="H66" s="348"/>
      <c r="I66" s="348"/>
      <c r="J66" s="348"/>
      <c r="K66" s="348"/>
      <c r="L66" s="348"/>
      <c r="M66" s="348"/>
      <c r="N66" s="348"/>
      <c r="O66" s="348"/>
      <c r="P66" s="348"/>
      <c r="Q66" s="348"/>
      <c r="R66" s="348"/>
      <c r="S66" s="348"/>
      <c r="T66" s="348"/>
      <c r="U66" s="348"/>
      <c r="V66" s="348"/>
      <c r="W66" s="348"/>
      <c r="X66" s="348"/>
      <c r="Y66" s="348"/>
      <c r="Z66" s="348"/>
      <c r="AA66" s="348"/>
      <c r="AB66" s="348"/>
      <c r="AC66" s="348"/>
      <c r="AD66" s="348"/>
      <c r="AE66" s="348"/>
      <c r="AF66" s="348"/>
      <c r="AG66" s="348"/>
      <c r="AH66" s="348"/>
      <c r="AI66" s="348"/>
      <c r="AJ66" s="348"/>
      <c r="AK66" s="348"/>
      <c r="AL66" s="348"/>
      <c r="AM66" s="348"/>
      <c r="AN66" s="348"/>
      <c r="AO66" s="348"/>
      <c r="AP66" s="348"/>
      <c r="AQ66" s="348"/>
      <c r="AR66" s="348"/>
      <c r="AS66" s="382"/>
    </row>
    <row r="67" spans="1:46" ht="13.5" hidden="1" customHeight="1" x14ac:dyDescent="0.15">
      <c r="AK67" s="291"/>
      <c r="AL67" s="291"/>
      <c r="AM67" s="291"/>
      <c r="AN67" s="291"/>
      <c r="AO67" s="291"/>
      <c r="AP67" s="291"/>
      <c r="AQ67" s="291"/>
      <c r="AR67" s="291"/>
      <c r="AS67" s="291"/>
      <c r="AT67" s="291"/>
    </row>
    <row r="68" spans="1:46" ht="13.5" hidden="1" customHeight="1" x14ac:dyDescent="0.15">
      <c r="AK68" s="291"/>
      <c r="AL68" s="291"/>
      <c r="AM68" s="291"/>
      <c r="AN68" s="291"/>
      <c r="AO68" s="291"/>
      <c r="AP68" s="291"/>
      <c r="AQ68" s="291"/>
      <c r="AR68" s="291"/>
    </row>
    <row r="69" spans="1:46" ht="13.5" hidden="1" customHeight="1" x14ac:dyDescent="0.15">
      <c r="AK69" s="291"/>
      <c r="AL69" s="291"/>
      <c r="AM69" s="291"/>
      <c r="AN69" s="291"/>
      <c r="AO69" s="291"/>
      <c r="AP69" s="291"/>
      <c r="AQ69" s="291"/>
      <c r="AR69" s="291"/>
    </row>
    <row r="70" spans="1:46" hidden="1" x14ac:dyDescent="0.15">
      <c r="AK70" s="291"/>
      <c r="AL70" s="291"/>
      <c r="AM70" s="291"/>
      <c r="AN70" s="291"/>
      <c r="AO70" s="291"/>
      <c r="AP70" s="291"/>
      <c r="AQ70" s="291"/>
      <c r="AR70" s="291"/>
    </row>
    <row r="71" spans="1:46" hidden="1" x14ac:dyDescent="0.15">
      <c r="AK71" s="291"/>
      <c r="AL71" s="291"/>
      <c r="AM71" s="291"/>
      <c r="AN71" s="291"/>
      <c r="AO71" s="291"/>
      <c r="AP71" s="291"/>
      <c r="AQ71" s="291"/>
      <c r="AR71" s="291"/>
    </row>
    <row r="72" spans="1:46" hidden="1" x14ac:dyDescent="0.15">
      <c r="AK72" s="291"/>
      <c r="AL72" s="291"/>
      <c r="AM72" s="291"/>
      <c r="AN72" s="291"/>
      <c r="AO72" s="291"/>
      <c r="AP72" s="291"/>
      <c r="AQ72" s="291"/>
      <c r="AR72" s="291"/>
    </row>
    <row r="73" spans="1:46" hidden="1" x14ac:dyDescent="0.15">
      <c r="AK73" s="291"/>
      <c r="AL73" s="291"/>
      <c r="AM73" s="291"/>
      <c r="AN73" s="291"/>
      <c r="AO73" s="291"/>
      <c r="AP73" s="291"/>
      <c r="AQ73" s="291"/>
      <c r="AR73" s="291"/>
    </row>
    <row r="74" spans="1:46" hidden="1" x14ac:dyDescent="0.15"/>
  </sheetData>
  <sheetProtection algorithmName="SHA-512" hashValue="PEhETc4jSuB/EYYQjXFvz9CsdvlY2Kv9MOfilOzmTAusTx8nO/k160hXv9L9vXEJyUg2szjFIv0L7N/W0HHZcA==" saltValue="nap1CrNeypK8lt/GdrHyS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DU121"/>
  <sheetViews>
    <sheetView showGridLines="0" topLeftCell="A70" zoomScale="70" zoomScaleNormal="70" zoomScaleSheetLayoutView="55" workbookViewId="0">
      <selection activeCell="CO100" sqref="CO100"/>
    </sheetView>
  </sheetViews>
  <sheetFormatPr defaultColWidth="0" defaultRowHeight="13.5" customHeight="1" zeroHeight="1" x14ac:dyDescent="0.15"/>
  <cols>
    <col min="1" max="125" width="2.5" style="289" customWidth="1"/>
    <col min="126" max="16384" width="9" style="288" hidden="1"/>
  </cols>
  <sheetData>
    <row r="1" spans="2:125"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2:125" x14ac:dyDescent="0.15">
      <c r="B2" s="288"/>
      <c r="DG2" s="288"/>
    </row>
    <row r="3" spans="2:125" x14ac:dyDescent="0.15">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H3" s="288"/>
      <c r="DI3" s="288"/>
      <c r="DJ3" s="288"/>
      <c r="DK3" s="288"/>
      <c r="DL3" s="288"/>
      <c r="DM3" s="288"/>
      <c r="DN3" s="288"/>
      <c r="DO3" s="288"/>
      <c r="DP3" s="288"/>
      <c r="DQ3" s="288"/>
      <c r="DR3" s="288"/>
      <c r="DS3" s="288"/>
      <c r="DT3" s="288"/>
      <c r="DU3" s="288"/>
    </row>
    <row r="4" spans="2:125" x14ac:dyDescent="0.15"/>
    <row r="5" spans="2:125" x14ac:dyDescent="0.15"/>
    <row r="6" spans="2:125" x14ac:dyDescent="0.15"/>
    <row r="7" spans="2:125" x14ac:dyDescent="0.15"/>
    <row r="8" spans="2:125" x14ac:dyDescent="0.15"/>
    <row r="9" spans="2:125" x14ac:dyDescent="0.15">
      <c r="DU9" s="28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8"/>
    </row>
    <row r="18" spans="125:125" x14ac:dyDescent="0.15"/>
    <row r="19" spans="125:125" x14ac:dyDescent="0.15"/>
    <row r="20" spans="125:125" x14ac:dyDescent="0.15">
      <c r="DU20" s="288"/>
    </row>
    <row r="21" spans="125:125" x14ac:dyDescent="0.15">
      <c r="DU21" s="28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8"/>
    </row>
    <row r="29" spans="125:125" x14ac:dyDescent="0.15"/>
    <row r="30" spans="125:125" x14ac:dyDescent="0.15"/>
    <row r="31" spans="125:125" x14ac:dyDescent="0.15"/>
    <row r="32" spans="125:125" x14ac:dyDescent="0.15"/>
    <row r="33" spans="2:125" x14ac:dyDescent="0.15">
      <c r="B33" s="288"/>
      <c r="G33" s="288"/>
      <c r="I33" s="288"/>
    </row>
    <row r="34" spans="2:125" x14ac:dyDescent="0.15">
      <c r="C34" s="288"/>
      <c r="P34" s="288"/>
      <c r="DE34" s="288"/>
      <c r="DH34" s="288"/>
    </row>
    <row r="35" spans="2:125" x14ac:dyDescent="0.15">
      <c r="D35" s="288"/>
      <c r="E35" s="288"/>
      <c r="DG35" s="288"/>
      <c r="DJ35" s="288"/>
      <c r="DP35" s="288"/>
      <c r="DQ35" s="288"/>
      <c r="DR35" s="288"/>
      <c r="DS35" s="288"/>
      <c r="DT35" s="288"/>
      <c r="DU35" s="288"/>
    </row>
    <row r="36" spans="2:125" x14ac:dyDescent="0.15">
      <c r="F36" s="288"/>
      <c r="H36" s="288"/>
      <c r="J36" s="288"/>
      <c r="K36" s="288"/>
      <c r="L36" s="288"/>
      <c r="M36" s="288"/>
      <c r="N36" s="288"/>
      <c r="O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c r="CC36" s="288"/>
      <c r="CD36" s="288"/>
      <c r="CE36" s="288"/>
      <c r="CF36" s="288"/>
      <c r="CG36" s="288"/>
      <c r="CH36" s="288"/>
      <c r="CI36" s="288"/>
      <c r="CJ36" s="288"/>
      <c r="CK36" s="288"/>
      <c r="CL36" s="288"/>
      <c r="CM36" s="288"/>
      <c r="CN36" s="288"/>
      <c r="CO36" s="288"/>
      <c r="CP36" s="288"/>
      <c r="CQ36" s="288"/>
      <c r="CR36" s="288"/>
      <c r="CS36" s="288"/>
      <c r="CT36" s="288"/>
      <c r="CU36" s="288"/>
      <c r="CV36" s="288"/>
      <c r="CW36" s="288"/>
      <c r="CX36" s="288"/>
      <c r="CY36" s="288"/>
      <c r="CZ36" s="288"/>
      <c r="DA36" s="288"/>
      <c r="DB36" s="288"/>
      <c r="DC36" s="288"/>
      <c r="DD36" s="288"/>
      <c r="DF36" s="288"/>
      <c r="DI36" s="288"/>
      <c r="DK36" s="288"/>
      <c r="DL36" s="288"/>
      <c r="DM36" s="288"/>
      <c r="DN36" s="288"/>
      <c r="DO36" s="288"/>
      <c r="DP36" s="288"/>
      <c r="DQ36" s="288"/>
      <c r="DR36" s="288"/>
      <c r="DS36" s="288"/>
      <c r="DT36" s="288"/>
      <c r="DU36" s="288"/>
    </row>
    <row r="37" spans="2:125" x14ac:dyDescent="0.15">
      <c r="DU37" s="288"/>
    </row>
    <row r="38" spans="2:125" x14ac:dyDescent="0.15">
      <c r="DT38" s="288"/>
      <c r="DU38" s="288"/>
    </row>
    <row r="39" spans="2:125" x14ac:dyDescent="0.15"/>
    <row r="40" spans="2:125" x14ac:dyDescent="0.15">
      <c r="DH40" s="288"/>
    </row>
    <row r="41" spans="2:125" x14ac:dyDescent="0.15">
      <c r="DE41" s="288"/>
    </row>
    <row r="42" spans="2:125" x14ac:dyDescent="0.15">
      <c r="DG42" s="288"/>
      <c r="DJ42" s="288"/>
    </row>
    <row r="43" spans="2:125" x14ac:dyDescent="0.15">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F43" s="288"/>
      <c r="DI43" s="288"/>
      <c r="DK43" s="288"/>
      <c r="DL43" s="288"/>
      <c r="DM43" s="288"/>
      <c r="DN43" s="288"/>
      <c r="DO43" s="288"/>
      <c r="DP43" s="288"/>
      <c r="DQ43" s="288"/>
      <c r="DR43" s="288"/>
      <c r="DS43" s="288"/>
      <c r="DT43" s="288"/>
      <c r="DU43" s="288"/>
    </row>
    <row r="44" spans="2:125" x14ac:dyDescent="0.15">
      <c r="DU44" s="288"/>
    </row>
    <row r="45" spans="2:125" x14ac:dyDescent="0.15"/>
    <row r="46" spans="2:125" x14ac:dyDescent="0.15"/>
    <row r="47" spans="2:125" x14ac:dyDescent="0.15"/>
    <row r="48" spans="2:125" x14ac:dyDescent="0.15">
      <c r="DT48" s="288"/>
      <c r="DU48" s="288"/>
    </row>
    <row r="49" spans="120:125" x14ac:dyDescent="0.15">
      <c r="DU49" s="288"/>
    </row>
    <row r="50" spans="120:125" x14ac:dyDescent="0.15">
      <c r="DU50" s="288"/>
    </row>
    <row r="51" spans="120:125" x14ac:dyDescent="0.15">
      <c r="DP51" s="288"/>
      <c r="DQ51" s="288"/>
      <c r="DR51" s="288"/>
      <c r="DS51" s="288"/>
      <c r="DT51" s="288"/>
      <c r="DU51" s="288"/>
    </row>
    <row r="52" spans="120:125" x14ac:dyDescent="0.15"/>
    <row r="53" spans="120:125" x14ac:dyDescent="0.15"/>
    <row r="54" spans="120:125" x14ac:dyDescent="0.15">
      <c r="DU54" s="288"/>
    </row>
    <row r="55" spans="120:125" x14ac:dyDescent="0.15"/>
    <row r="56" spans="120:125" x14ac:dyDescent="0.15"/>
    <row r="57" spans="120:125" x14ac:dyDescent="0.15"/>
    <row r="58" spans="120:125" x14ac:dyDescent="0.15">
      <c r="DU58" s="288"/>
    </row>
    <row r="59" spans="120:125" x14ac:dyDescent="0.15"/>
    <row r="60" spans="120:125" x14ac:dyDescent="0.15"/>
    <row r="61" spans="120:125" x14ac:dyDescent="0.15"/>
    <row r="62" spans="120:125" x14ac:dyDescent="0.15"/>
    <row r="63" spans="120:125" x14ac:dyDescent="0.15">
      <c r="DU63" s="288"/>
    </row>
    <row r="64" spans="120:125" x14ac:dyDescent="0.15">
      <c r="DT64" s="288"/>
      <c r="DU64" s="288"/>
    </row>
    <row r="65" spans="123:125" x14ac:dyDescent="0.15"/>
    <row r="66" spans="123:125" x14ac:dyDescent="0.15"/>
    <row r="67" spans="123:125" x14ac:dyDescent="0.15"/>
    <row r="68" spans="123:125" x14ac:dyDescent="0.15"/>
    <row r="69" spans="123:125" x14ac:dyDescent="0.15">
      <c r="DS69" s="288"/>
      <c r="DT69" s="288"/>
      <c r="DU69" s="28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8"/>
    </row>
    <row r="83" spans="116:125" x14ac:dyDescent="0.15">
      <c r="DM83" s="288"/>
      <c r="DN83" s="288"/>
      <c r="DO83" s="288"/>
      <c r="DP83" s="288"/>
      <c r="DQ83" s="288"/>
      <c r="DR83" s="288"/>
      <c r="DS83" s="288"/>
      <c r="DT83" s="288"/>
      <c r="DU83" s="288"/>
    </row>
    <row r="84" spans="116:125" x14ac:dyDescent="0.15"/>
    <row r="85" spans="116:125" x14ac:dyDescent="0.15"/>
    <row r="86" spans="116:125" x14ac:dyDescent="0.15"/>
    <row r="87" spans="116:125" x14ac:dyDescent="0.15"/>
    <row r="88" spans="116:125" x14ac:dyDescent="0.15">
      <c r="DU88" s="28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8"/>
      <c r="DT94" s="288"/>
      <c r="DU94" s="288"/>
    </row>
    <row r="95" spans="116:125" ht="13.5" customHeight="1" x14ac:dyDescent="0.15">
      <c r="DU95" s="28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8"/>
    </row>
    <row r="102" spans="124:125" ht="13.5" customHeight="1" x14ac:dyDescent="0.15"/>
    <row r="103" spans="124:125" ht="13.5" customHeight="1" x14ac:dyDescent="0.15"/>
    <row r="104" spans="124:125" ht="13.5" customHeight="1" x14ac:dyDescent="0.15">
      <c r="DT104" s="288"/>
      <c r="DU104" s="28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8" t="s">
        <v>554</v>
      </c>
    </row>
    <row r="120" spans="125:125" ht="13.5" hidden="1" customHeight="1" x14ac:dyDescent="0.15"/>
    <row r="121" spans="125:125" ht="13.5" hidden="1" customHeight="1" x14ac:dyDescent="0.15">
      <c r="DU121" s="288"/>
    </row>
  </sheetData>
  <sheetProtection algorithmName="SHA-512" hashValue="BoTzLuWGQ4y2xYw9Gn0g+pRwiLQlVV7qxf4QUj8+0xX0li7PhU0Cc5K5E/TEyiWjzT9/zkxM+EXEqSbjb+vevA==" saltValue="kB9PZRPhlDCdjyGGShCSo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A1:EL116"/>
  <sheetViews>
    <sheetView showGridLines="0" topLeftCell="A34" zoomScale="70" zoomScaleNormal="70" zoomScaleSheetLayoutView="55" workbookViewId="0"/>
  </sheetViews>
  <sheetFormatPr defaultColWidth="0" defaultRowHeight="13.5" customHeight="1" zeroHeight="1" x14ac:dyDescent="0.15"/>
  <cols>
    <col min="1" max="125" width="2.5" style="289" customWidth="1"/>
    <col min="126" max="142" width="0" style="288" hidden="1" customWidth="1"/>
    <col min="143" max="16384" width="9" style="288" hidden="1"/>
  </cols>
  <sheetData>
    <row r="1" spans="1:125" ht="13.5" customHeight="1"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1:125" x14ac:dyDescent="0.15">
      <c r="B2" s="288"/>
      <c r="T2" s="288"/>
    </row>
    <row r="3" spans="1:125"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G3" s="288"/>
      <c r="DH3" s="288"/>
      <c r="DI3" s="288"/>
      <c r="DJ3" s="288"/>
      <c r="DK3" s="288"/>
      <c r="DL3" s="288"/>
      <c r="DM3" s="288"/>
      <c r="DN3" s="288"/>
      <c r="DO3" s="288"/>
      <c r="DP3" s="288"/>
      <c r="DQ3" s="288"/>
      <c r="DR3" s="288"/>
      <c r="DS3" s="288"/>
      <c r="DT3" s="288"/>
      <c r="DU3" s="28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8"/>
      <c r="G33" s="288"/>
      <c r="I33" s="288"/>
    </row>
    <row r="34" spans="2:125" x14ac:dyDescent="0.15">
      <c r="C34" s="288"/>
      <c r="P34" s="288"/>
      <c r="R34" s="288"/>
      <c r="U34" s="288"/>
    </row>
    <row r="35" spans="2:125" x14ac:dyDescent="0.15">
      <c r="D35" s="288"/>
      <c r="E35" s="288"/>
      <c r="T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88"/>
      <c r="CQ35" s="288"/>
      <c r="CR35" s="288"/>
      <c r="CS35" s="288"/>
      <c r="CT35" s="288"/>
      <c r="CU35" s="288"/>
      <c r="CV35" s="288"/>
      <c r="CW35" s="288"/>
      <c r="CX35" s="288"/>
      <c r="CY35" s="288"/>
      <c r="CZ35" s="288"/>
      <c r="DA35" s="288"/>
      <c r="DB35" s="288"/>
      <c r="DC35" s="288"/>
      <c r="DD35" s="288"/>
      <c r="DE35" s="288"/>
      <c r="DF35" s="288"/>
      <c r="DG35" s="288"/>
      <c r="DH35" s="288"/>
      <c r="DI35" s="288"/>
      <c r="DJ35" s="288"/>
      <c r="DK35" s="288"/>
      <c r="DL35" s="288"/>
      <c r="DM35" s="288"/>
      <c r="DN35" s="288"/>
      <c r="DO35" s="288"/>
      <c r="DP35" s="288"/>
      <c r="DQ35" s="288"/>
      <c r="DR35" s="288"/>
      <c r="DS35" s="288"/>
      <c r="DT35" s="288"/>
      <c r="DU35" s="288"/>
    </row>
    <row r="36" spans="2:125" x14ac:dyDescent="0.15">
      <c r="F36" s="288"/>
      <c r="H36" s="288"/>
      <c r="J36" s="288"/>
      <c r="K36" s="288"/>
      <c r="L36" s="288"/>
      <c r="M36" s="288"/>
      <c r="N36" s="288"/>
      <c r="O36" s="288"/>
      <c r="Q36" s="288"/>
      <c r="S36" s="288"/>
      <c r="V36" s="288"/>
    </row>
    <row r="37" spans="2:125" x14ac:dyDescent="0.15"/>
    <row r="38" spans="2:125" x14ac:dyDescent="0.15"/>
    <row r="39" spans="2:125" x14ac:dyDescent="0.15"/>
    <row r="40" spans="2:125" x14ac:dyDescent="0.15">
      <c r="U40" s="288"/>
    </row>
    <row r="41" spans="2:125" x14ac:dyDescent="0.15">
      <c r="R41" s="288"/>
    </row>
    <row r="42" spans="2:125" x14ac:dyDescent="0.15">
      <c r="T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8"/>
      <c r="BU42" s="288"/>
      <c r="BV42" s="288"/>
      <c r="BW42" s="288"/>
      <c r="BX42" s="288"/>
      <c r="BY42" s="288"/>
      <c r="BZ42" s="288"/>
      <c r="CA42" s="288"/>
      <c r="CB42" s="288"/>
      <c r="CC42" s="288"/>
      <c r="CD42" s="288"/>
      <c r="CE42" s="288"/>
      <c r="CF42" s="288"/>
      <c r="CG42" s="288"/>
      <c r="CH42" s="288"/>
      <c r="CI42" s="288"/>
      <c r="CJ42" s="288"/>
      <c r="CK42" s="288"/>
      <c r="CL42" s="288"/>
      <c r="CM42" s="288"/>
      <c r="CN42" s="288"/>
      <c r="CO42" s="288"/>
      <c r="CP42" s="288"/>
      <c r="CQ42" s="288"/>
      <c r="CR42" s="288"/>
      <c r="CS42" s="288"/>
      <c r="CT42" s="288"/>
      <c r="CU42" s="288"/>
      <c r="CV42" s="288"/>
      <c r="CW42" s="288"/>
      <c r="CX42" s="288"/>
      <c r="CY42" s="288"/>
      <c r="CZ42" s="288"/>
      <c r="DA42" s="288"/>
      <c r="DB42" s="288"/>
      <c r="DC42" s="288"/>
      <c r="DD42" s="288"/>
      <c r="DE42" s="288"/>
      <c r="DF42" s="288"/>
      <c r="DG42" s="288"/>
      <c r="DH42" s="288"/>
      <c r="DI42" s="288"/>
      <c r="DJ42" s="288"/>
      <c r="DK42" s="288"/>
      <c r="DL42" s="288"/>
      <c r="DM42" s="288"/>
      <c r="DN42" s="288"/>
      <c r="DO42" s="288"/>
      <c r="DP42" s="288"/>
      <c r="DQ42" s="288"/>
      <c r="DR42" s="288"/>
      <c r="DS42" s="288"/>
      <c r="DT42" s="288"/>
      <c r="DU42" s="288"/>
    </row>
    <row r="43" spans="2:125" x14ac:dyDescent="0.15">
      <c r="Q43" s="288"/>
      <c r="S43" s="288"/>
      <c r="V43" s="28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555</v>
      </c>
    </row>
  </sheetData>
  <sheetProtection algorithmName="SHA-512" hashValue="8r4dJhlkKoS9yLicqqPYSUAUY3liC27lJtMtQsIVWvoiEUmmMrmvOhwo31W26v4xIPTDugsiKTEFElxr7E0W5Q==" saltValue="EcIkj0aq6FDLTrY6JRBR0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tabColor rgb="FFFF0000"/>
    <pageSetUpPr fitToPage="1"/>
  </sheetPr>
  <dimension ref="B1:J62"/>
  <sheetViews>
    <sheetView showGridLines="0" zoomScale="60" zoomScaleNormal="60" zoomScaleSheetLayoutView="100" workbookViewId="0">
      <selection activeCell="J47" sqref="J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99" t="s">
        <v>3</v>
      </c>
      <c r="D47" s="1199"/>
      <c r="E47" s="1200"/>
      <c r="F47" s="11">
        <v>67.930000000000007</v>
      </c>
      <c r="G47" s="12">
        <v>74.989999999999995</v>
      </c>
      <c r="H47" s="12">
        <v>88.99</v>
      </c>
      <c r="I47" s="12">
        <v>87.88</v>
      </c>
      <c r="J47" s="13">
        <v>87.93</v>
      </c>
    </row>
    <row r="48" spans="2:10" ht="57.75" customHeight="1" x14ac:dyDescent="0.15">
      <c r="B48" s="14"/>
      <c r="C48" s="1201" t="s">
        <v>4</v>
      </c>
      <c r="D48" s="1201"/>
      <c r="E48" s="1202"/>
      <c r="F48" s="15">
        <v>13.85</v>
      </c>
      <c r="G48" s="16">
        <v>24.4</v>
      </c>
      <c r="H48" s="16">
        <v>15.09</v>
      </c>
      <c r="I48" s="16">
        <v>15.8</v>
      </c>
      <c r="J48" s="17">
        <v>13.8</v>
      </c>
    </row>
    <row r="49" spans="2:10" ht="57.75" customHeight="1" thickBot="1" x14ac:dyDescent="0.2">
      <c r="B49" s="18"/>
      <c r="C49" s="1203" t="s">
        <v>5</v>
      </c>
      <c r="D49" s="1203"/>
      <c r="E49" s="1204"/>
      <c r="F49" s="19">
        <v>6.25</v>
      </c>
      <c r="G49" s="20">
        <v>20.420000000000002</v>
      </c>
      <c r="H49" s="20">
        <v>7.33</v>
      </c>
      <c r="I49" s="20">
        <v>1.71</v>
      </c>
      <c r="J49" s="21">
        <v>1.59</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row r="57" spans="2:10" ht="13.5" hidden="1" customHeight="1" x14ac:dyDescent="0.15"/>
    <row r="58" spans="2:10" ht="13.5" hidden="1" customHeight="1" x14ac:dyDescent="0.15"/>
    <row r="59" spans="2:10" ht="13.5" hidden="1" customHeight="1" x14ac:dyDescent="0.15"/>
    <row r="60" spans="2:10" ht="13.5" hidden="1" customHeight="1" x14ac:dyDescent="0.15"/>
    <row r="61" spans="2:10" ht="13.5" hidden="1" customHeight="1" x14ac:dyDescent="0.15"/>
    <row r="62" spans="2:10" ht="13.5" hidden="1" customHeight="1" x14ac:dyDescent="0.15"/>
  </sheetData>
  <sheetProtection algorithmName="SHA-512" hashValue="aQBsVVk7CwKe2ztj+X+7OrqbGiNdIM0CI98Erwsx7mwQP8Rmr1P/TkIZGzo7oV4Y2XtbJ1HJt3d2UiyMJmndGA==" saltValue="ODEOpOy73YRe82+jO748r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2021-02-05T05:20:00Z</dcterms:created>
  <dcterms:modified xsi:type="dcterms:W3CDTF">2021-10-13T04:44:08Z</dcterms:modified>
  <cp:category/>
</cp:coreProperties>
</file>