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lg0295\Desktop\公会計\財政状況資料集\"/>
    </mc:Choice>
  </mc:AlternateContent>
  <xr:revisionPtr revIDLastSave="0" documentId="13_ncr:1_{4A5DFD02-50A4-4E16-97A2-4994FCE29B76}" xr6:coauthVersionLast="43" xr6:coauthVersionMax="43" xr10:uidLastSave="{00000000-0000-0000-0000-000000000000}"/>
  <bookViews>
    <workbookView xWindow="31890" yWindow="2940" windowWidth="14430" windowHeight="1092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0" i="12" l="1"/>
  <c r="AA31" i="12"/>
  <c r="AA32" i="12"/>
  <c r="AA33" i="12"/>
  <c r="AA29" i="12"/>
  <c r="AA28" i="12"/>
  <c r="AA7" i="12"/>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BE34" i="10"/>
  <c r="AM34" i="10"/>
  <c r="U34" i="10"/>
  <c r="U35" i="10" s="1"/>
  <c r="U36" i="10" s="1"/>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<sst xmlns="http://schemas.openxmlformats.org/spreadsheetml/2006/main" count="1135" uniqueCount="586">
  <si>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</si>
  <si>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</si>
  <si>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</si>
  <si>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</si>
  <si>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</si>
  <si>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</si>
  <si>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</si>
  <si>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</si>
  <si>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</si>
  <si>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</si>
  <si>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</si>
  <si>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</si>
  <si>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</si>
  <si>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</si>
  <si>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</si>
  <si>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</si>
  <si>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</si>
  <si>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</si>
  <si>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</si>
  <si>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</si>
  <si>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</si>
  <si>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</si>
  <si>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</si>
  <si>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</si>
  <si>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</si>
  <si>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</si>
  <si>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</si>
  <si>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</si>
  <si>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</si>
  <si>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</si>
  <si>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</si>
  <si>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</si>
  <si>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</si>
  <si>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</si>
  <si>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</si>
  <si>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</si>
  <si>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</si>
  <si>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</si>
  <si>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</si>
  <si>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</si>
  <si>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</si>
  <si>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</si>
  <si>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</si>
  <si>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</si>
  <si>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</si>
  <si>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</si>
  <si>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</si>
  <si>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</si>
  <si>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</si>
  <si>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</si>
  <si>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</si>
  <si>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</si>
  <si>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</si>
  <si>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</si>
  <si>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</si>
  <si>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</si>
  <si>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</si>
  <si>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</si>
  <si>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</si>
  <si>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</si>
  <si>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</si>
  <si>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</si>
  <si>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</si>
  <si>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</si>
  <si>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</si>
  <si>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</si>
  <si>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</si>
  <si>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</si>
  <si>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</si>
  <si>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</si>
  <si>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</si>
  <si>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</si>
  <si>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</si>
  <si>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</si>
  <si>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</si>
  <si>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</si>
  <si>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</si>
  <si>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</si>
  <si>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</si>
  <si>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</si>
  <si>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</si>
  <si>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</si>
  <si>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</si>
  <si>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</si>
  <si>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</si>
  <si>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</si>
  <si>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</si>
  <si>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</si>
  <si>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</si>
  <si>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</si>
  <si>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</si>
  <si>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</si>
  <si>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</si>
  <si>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</si>
  <si>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</si>
  <si>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</si>
  <si>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</si>
  <si>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</si>
  <si>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与那国町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</si>
  <si>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</si>
  <si>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</si>
  <si>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</si>
  <si>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</si>
  <si>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</si>
  <si>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</si>
  <si>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</si>
  <si>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</si>
  <si>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</si>
  <si>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</si>
  <si>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</si>
  <si>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</si>
  <si>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</si>
  <si>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</si>
  <si>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</si>
  <si>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</si>
  <si>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</si>
  <si>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</si>
  <si>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</si>
  <si>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</si>
  <si>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</si>
  <si>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</si>
  <si>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</si>
  <si>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</si>
  <si>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</si>
  <si>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</si>
  <si>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</si>
  <si>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</si>
  <si>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</si>
  <si>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</si>
  <si>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</si>
  <si>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</si>
  <si>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</si>
  <si>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</si>
  <si>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</si>
  <si>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</si>
  <si>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</si>
  <si>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</si>
  <si>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</si>
  <si>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</si>
  <si>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</si>
  <si>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</si>
  <si>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</si>
  <si>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</si>
  <si>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</si>
  <si>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</si>
  <si>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</si>
  <si>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</si>
  <si>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</si>
  <si>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</si>
  <si>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</si>
  <si>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</si>
  <si>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</si>
  <si>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</si>
  <si>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</si>
  <si>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</si>
  <si>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</si>
  <si>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</si>
  <si>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</si>
  <si>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</si>
  <si>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</si>
  <si>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</si>
  <si>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</si>
  <si>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</si>
  <si>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</si>
  <si>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</si>
  <si>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</si>
  <si>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</si>
  <si>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</si>
  <si>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</si>
  <si>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</si>
  <si>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</si>
  <si>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</si>
  <si>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</si>
  <si>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</si>
  <si>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</si>
  <si>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</si>
  <si>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</si>
  <si>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</si>
  <si>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</si>
  <si>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</si>
  <si>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</si>
  <si>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</si>
  <si>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</si>
  <si>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</si>
  <si>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</si>
  <si>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</si>
  <si>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</si>
  <si>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</si>
  <si>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</si>
  <si>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</si>
  <si>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</si>
  <si>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</si>
  <si>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</si>
  <si>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</si>
  <si>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</si>
  <si>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</si>
  <si>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</si>
  <si>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</si>
  <si>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</si>
  <si>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</si>
  <si>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</si>
  <si>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</si>
  <si>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</si>
  <si>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</si>
  <si>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</si>
  <si>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</si>
  <si>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</si>
  <si>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</si>
  <si>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</si>
  <si>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</si>
  <si>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</si>
  <si>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</si>
  <si>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</si>
  <si>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</si>
  <si>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</si>
  <si>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</si>
  <si>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</si>
  <si>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</si>
  <si>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</si>
  <si>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</si>
  <si>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</si>
  <si>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</si>
  <si>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沖縄県与那国町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</si>
  <si>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</si>
  <si>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</si>
  <si>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</si>
  <si>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</si>
  <si>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</si>
  <si>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</si>
  <si>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</si>
  <si>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</si>
  <si>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</si>
  <si>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</si>
  <si>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</si>
  <si>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</si>
  <si>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</si>
  <si>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</si>
  <si>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</si>
  <si>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</si>
  <si>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</si>
  <si>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</si>
  <si>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</si>
  <si>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</si>
  <si>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</si>
  <si>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</si>
  <si>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</si>
  <si>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</si>
  <si>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</si>
  <si>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</si>
  <si>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</si>
  <si>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</si>
  <si>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</si>
  <si>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</si>
  <si>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</si>
  <si>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</si>
  <si>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</si>
  <si>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</si>
  <si>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</si>
  <si>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</si>
  <si>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</si>
  <si>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</si>
  <si>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</si>
  <si>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</si>
  <si>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</si>
  <si>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</si>
  <si>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</si>
  <si>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</si>
  <si>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</si>
  <si>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</si>
  <si>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</si>
  <si>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</si>
  <si>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</si>
  <si>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</si>
  <si>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</si>
  <si>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</si>
  <si>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</si>
  <si>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</si>
  <si>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</si>
  <si>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</si>
  <si>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</si>
  <si>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</si>
  <si>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</si>
  <si>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</si>
  <si>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</si>
  <si>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</si>
  <si>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</si>
  <si>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</si>
  <si>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</si>
  <si>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</si>
  <si>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</si>
  <si>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</si>
  <si>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</si>
  <si>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</si>
  <si>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</si>
  <si>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</si>
  <si>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</si>
  <si>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</si>
  <si>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</si>
  <si>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</si>
  <si>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</si>
  <si>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</si>
  <si>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</si>
  <si>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</si>
  <si>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</si>
  <si>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</si>
  <si>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</si>
  <si>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</si>
  <si>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</si>
  <si>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</si>
  <si>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</si>
  <si>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</si>
  <si>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</si>
  <si>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</si>
  <si>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</si>
  <si>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</si>
  <si>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</si>
  <si>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</si>
  <si>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</si>
  <si>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</si>
  <si>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</si>
  <si>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</si>
  <si>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</si>
  <si>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</si>
  <si>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</si>
  <si>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</si>
  <si>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</si>
  <si>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</si>
  <si>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</si>
  <si>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</si>
  <si>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</si>
  <si>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</si>
  <si>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</si>
  <si>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</si>
  <si>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</si>
  <si>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</si>
  <si>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</si>
  <si>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</si>
  <si>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</si>
  <si>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</si>
  <si>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</si>
  <si>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</si>
  <si>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</si>
  <si>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</si>
  <si>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</si>
  <si>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</si>
  <si>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</si>
  <si>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</si>
  <si>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</si>
  <si>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</si>
  <si>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</si>
  <si>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</si>
  <si>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</si>
  <si>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</si>
  <si>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</si>
  <si>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</si>
  <si>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</si>
  <si>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</si>
  <si>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</si>
  <si>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</si>
  <si>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</si>
  <si>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</si>
  <si>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</si>
  <si>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</si>
  <si>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</si>
  <si>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</si>
  <si>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</si>
  <si>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</si>
  <si>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</si>
  <si>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</si>
  <si>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</si>
  <si>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</si>
  <si>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沖縄県与那国町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</si>
  <si>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</si>
  <si>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</si>
  <si>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</si>
  <si>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</si>
  <si>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</si>
  <si>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</si>
  <si>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</si>
  <si>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</si>
  <si>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</si>
  <si>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</si>
  <si>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</si>
  <si>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</si>
  <si>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</si>
  <si>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</si>
  <si>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</si>
  <si>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</si>
  <si>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</si>
  <si>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</si>
  <si>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</si>
  <si>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</si>
  <si>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</si>
  <si>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</si>
  <si>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</si>
  <si>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</si>
  <si>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</si>
  <si>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</si>
  <si>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</si>
  <si>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</si>
  <si>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</si>
  <si>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</si>
  <si>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</si>
  <si>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</si>
  <si>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</si>
  <si>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</si>
  <si>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</si>
  <si>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</si>
  <si>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</si>
  <si>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</si>
  <si>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</si>
  <si>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</si>
  <si>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</si>
  <si>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</si>
  <si>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</si>
  <si>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</si>
  <si>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</si>
  <si>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</si>
  <si>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</si>
  <si>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</si>
  <si>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</si>
  <si>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</si>
  <si>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</si>
  <si>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</si>
  <si>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</si>
  <si>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</si>
  <si>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</si>
  <si>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</si>
  <si>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</si>
  <si>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</si>
  <si>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</si>
  <si>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</si>
  <si>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</si>
  <si>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</si>
  <si>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</si>
  <si>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</si>
  <si>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</si>
  <si>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</si>
  <si>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</si>
  <si>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</si>
  <si>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</si>
  <si>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</si>
  <si>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</si>
  <si>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</si>
  <si>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</si>
  <si>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</si>
  <si>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</si>
  <si>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</si>
  <si>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</si>
  <si>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</si>
  <si>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</si>
  <si>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</si>
  <si>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</si>
  <si>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</si>
  <si>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</si>
  <si>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</si>
  <si>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</si>
  <si>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</si>
  <si>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</si>
  <si>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</si>
  <si>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</si>
  <si>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</si>
  <si>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</si>
  <si>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</si>
  <si>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</si>
  <si>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</si>
  <si>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</si>
  <si>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</si>
  <si>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</si>
  <si>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</si>
  <si>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</si>
  <si>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</si>
  <si>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</si>
  <si>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</si>
  <si>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</si>
  <si>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</si>
  <si>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</si>
  <si>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</si>
  <si>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</si>
  <si>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</si>
  <si>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</si>
  <si>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</si>
  <si>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</si>
  <si>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</si>
  <si>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</si>
  <si>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</si>
  <si>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</si>
  <si>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</si>
  <si>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</si>
  <si>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</si>
  <si>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</si>
  <si>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</si>
  <si>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</si>
  <si>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</si>
  <si>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</si>
  <si>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</si>
  <si>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</si>
  <si>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</si>
  <si>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</si>
  <si>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</si>
  <si>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</si>
  <si>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</si>
  <si>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</si>
  <si>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</si>
  <si>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</si>
  <si>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</si>
  <si>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</si>
  <si>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</si>
  <si>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</si>
  <si>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</si>
  <si>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</si>
  <si>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</si>
  <si>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</si>
  <si>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</si>
  <si>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</si>
  <si>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</si>
  <si>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</si>
  <si>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</si>
  <si>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</si>
  <si>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</si>
  <si>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</si>
  <si>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</si>
  <si>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</si>
  <si>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</si>
  <si>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</si>
  <si>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</si>
  <si>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</si>
  <si>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</si>
  <si>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</si>
  <si>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</si>
  <si>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</si>
  <si>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</si>
  <si>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</si>
  <si>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</si>
  <si>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</si>
  <si>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</si>
  <si>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</si>
  <si>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</si>
  <si>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</si>
  <si>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</si>
  <si>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</si>
  <si>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</si>
  <si>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</si>
  <si>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</si>
  <si>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</si>
  <si>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</si>
  <si>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</si>
  <si>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</si>
  <si>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</si>
  <si>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</si>
  <si>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</si>
  <si>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</si>
  <si>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</si>
  <si>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</si>
  <si>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</si>
  <si>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</si>
  <si>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</si>
  <si>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2.87</t>
  </si>
  <si>
    <t>一般会計</t>
  </si>
  <si>
    <t>国民健康保険事業特別会計</t>
  </si>
  <si>
    <t>介護保険事業特別会計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</si>
  <si>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</si>
  <si>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</si>
  <si>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</si>
  <si>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</si>
  <si>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</si>
  <si>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</si>
  <si>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</si>
  <si>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</si>
  <si>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庁舎建設基金</t>
    <rPh sb="0" eb="2">
      <t>チョウシャ</t>
    </rPh>
    <rPh sb="2" eb="4">
      <t>ケンセツ</t>
    </rPh>
    <rPh sb="4" eb="6">
      <t>キキン</t>
    </rPh>
    <phoneticPr fontId="18"/>
  </si>
  <si>
    <t>過疎地域自立促進基金</t>
    <rPh sb="0" eb="2">
      <t>カソ</t>
    </rPh>
    <rPh sb="2" eb="4">
      <t>チイキ</t>
    </rPh>
    <rPh sb="4" eb="6">
      <t>ジリツ</t>
    </rPh>
    <rPh sb="6" eb="8">
      <t>ソクシン</t>
    </rPh>
    <rPh sb="8" eb="10">
      <t>キキン</t>
    </rPh>
    <phoneticPr fontId="2"/>
  </si>
  <si>
    <t>土地開発基金</t>
    <rPh sb="0" eb="2">
      <t>トチ</t>
    </rPh>
    <rPh sb="2" eb="4">
      <t>カイハツ</t>
    </rPh>
    <rPh sb="4" eb="6">
      <t>キキン</t>
    </rPh>
    <phoneticPr fontId="2"/>
  </si>
  <si>
    <t>中山間ふるさと事業基金</t>
    <rPh sb="0" eb="1">
      <t>チュウ</t>
    </rPh>
    <rPh sb="1" eb="3">
      <t>サンカン</t>
    </rPh>
    <rPh sb="7" eb="9">
      <t>ジギョウ</t>
    </rPh>
    <rPh sb="9" eb="11">
      <t>キキン</t>
    </rPh>
    <phoneticPr fontId="2"/>
  </si>
  <si>
    <t>ばんたドゥナン島基金</t>
    <rPh sb="7" eb="8">
      <t>シマ</t>
    </rPh>
    <rPh sb="8" eb="10">
      <t>キキン</t>
    </rPh>
    <phoneticPr fontId="2"/>
  </si>
  <si>
    <t>法非適用企業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</si>
  <si>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</si>
  <si>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</si>
  <si>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</si>
  <si>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</si>
  <si>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</si>
  <si>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</si>
  <si>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</si>
  <si>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</si>
  <si>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</si>
  <si>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</si>
  <si>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類似団体と比較し極端に低い数値となっているが、今後の施設更新によって急激に変化することが予想される状況である。</t>
    <rPh sb="0" eb="2">
      <t>ルイジ</t>
    </rPh>
    <rPh sb="2" eb="4">
      <t>ダンタイ</t>
    </rPh>
    <rPh sb="5" eb="7">
      <t>ヒカク</t>
    </rPh>
    <rPh sb="8" eb="10">
      <t>キョクタン</t>
    </rPh>
    <rPh sb="11" eb="12">
      <t>ヒク</t>
    </rPh>
    <rPh sb="13" eb="15">
      <t>スウチ</t>
    </rPh>
    <rPh sb="23" eb="25">
      <t>コンゴ</t>
    </rPh>
    <rPh sb="26" eb="28">
      <t>シセツ</t>
    </rPh>
    <rPh sb="28" eb="30">
      <t>コウシン</t>
    </rPh>
    <rPh sb="34" eb="36">
      <t>キュウゲキ</t>
    </rPh>
    <rPh sb="37" eb="39">
      <t>ヘンカ</t>
    </rPh>
    <rPh sb="44" eb="46">
      <t>ヨソウ</t>
    </rPh>
    <rPh sb="49" eb="51">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</si>
</sst>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39"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110"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0"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0"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1B01645-B6F4-4F6E-83E1-250225C0E09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237994</c:v>
                </c:pt>
                <c:pt idx="3">
                  <c:v>267911</c:v>
                </c:pt>
                <c:pt idx="4">
                  <c:v>228215</c:v>
                </c:pt>
              </c:numCache>
            </c:numRef>
          </c:val>
          <c:smooth val="0"/>
          <c:extLst>
            <c:ext xmlns:c16="http://schemas.microsoft.com/office/drawing/2014/chart" uri="{C3380CC4-5D6E-409C-BE32-E72D297353CC}">
              <c16:uniqueId val="{00000000-E6A0-477D-A17C-F2C89ACD91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1099397</c:v>
                </c:pt>
                <c:pt idx="1">
                  <c:v>1832029</c:v>
                </c:pt>
                <c:pt idx="2">
                  <c:v>300586</c:v>
                </c:pt>
                <c:pt idx="3">
                  <c:v>174120</c:v>
                </c:pt>
                <c:pt idx="4">
                  <c:v>462816</c:v>
                </c:pt>
              </c:numCache>
            </c:numRef>
          </c:val>
          <c:smooth val="0"/>
          <c:extLst>
            <c:ext xmlns:c16="http://schemas.microsoft.com/office/drawing/2014/chart" uri="{C3380CC4-5D6E-409C-BE32-E72D297353CC}">
              <c16:uniqueId val="{00000001-E6A0-477D-A17C-F2C89ACD91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19.89</c:v>
                </c:pt>
                <c:pt idx="1">
                  <c:v>13.85</c:v>
                </c:pt>
                <c:pt idx="2">
                  <c:v>24.4</c:v>
                </c:pt>
                <c:pt idx="3">
                  <c:v>15.09</c:v>
                </c:pt>
                <c:pt idx="4">
                  <c:v>15.8</c:v>
                </c:pt>
              </c:numCache>
            </c:numRef>
          </c:val>
          <c:extLst>
            <c:ext xmlns:c16="http://schemas.microsoft.com/office/drawing/2014/chart" uri="{C3380CC4-5D6E-409C-BE32-E72D297353CC}">
              <c16:uniqueId val="{00000000-A0DD-465A-AD1D-B48E32BCB3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64.38</c:v>
                </c:pt>
                <c:pt idx="1">
                  <c:v>67.930000000000007</c:v>
                </c:pt>
                <c:pt idx="2">
                  <c:v>74.989999999999995</c:v>
                </c:pt>
                <c:pt idx="3">
                  <c:v>88.99</c:v>
                </c:pt>
                <c:pt idx="4">
                  <c:v>87.88</c:v>
                </c:pt>
              </c:numCache>
            </c:numRef>
          </c:val>
          <c:extLst>
            <c:ext xmlns:c16="http://schemas.microsoft.com/office/drawing/2014/chart" uri="{C3380CC4-5D6E-409C-BE32-E72D297353CC}">
              <c16:uniqueId val="{00000001-A0DD-465A-AD1D-B48E32BCB3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-2.87</c:v>
                </c:pt>
                <c:pt idx="1">
                  <c:v>6.25</c:v>
                </c:pt>
                <c:pt idx="2">
                  <c:v>20.420000000000002</c:v>
                </c:pt>
                <c:pt idx="3">
                  <c:v>7.33</c:v>
                </c:pt>
                <c:pt idx="4">
                  <c:v>1.71</c:v>
                </c:pt>
              </c:numCache>
            </c:numRef>
          </c:val>
          <c:smooth val="0"/>
          <c:extLst>
            <c:ext xmlns:c16="http://schemas.microsoft.com/office/drawing/2014/chart" uri="{C3380CC4-5D6E-409C-BE32-E72D297353CC}">
              <c16:uniqueId val="{00000002-A0DD-465A-AD1D-B48E32BCB3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7.74</c:v>
                </c:pt>
                <c:pt idx="2">
                  <c:v>#N/A</c:v>
                </c:pt>
                <c:pt idx="3">
                  <c:v>2.27</c:v>
                </c:pt>
                <c:pt idx="4">
                  <c:v>#N/A</c:v>
                </c:pt>
                <c:pt idx="5">
                  <c:v>1.85</c:v>
                </c:pt>
                <c:pt idx="6">
                  <c:v>#N/A</c:v>
                </c:pt>
                <c:pt idx="7">
                  <c:v>0.68</c:v>
                </c:pt>
                <c:pt idx="8">
                  <c:v>0</c:v>
                </c:pt>
                <c:pt idx="9">
                  <c:v>0</c:v>
                </c:pt>
              </c:numCache>
            </c:numRef>
          </c:val>
          <c:extLst>
            <c:ext xmlns:c16="http://schemas.microsoft.com/office/drawing/2014/chart" uri="{C3380CC4-5D6E-409C-BE32-E72D297353CC}">
              <c16:uniqueId val="{00000000-9EB3-4E6F-9BB2-1AE6FEB5B3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B3-4E6F-9BB2-1AE6FEB5B34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B3-4E6F-9BB2-1AE6FEB5B34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B3-4E6F-9BB2-1AE6FEB5B34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EB3-4E6F-9BB2-1AE6FEB5B34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9EB3-4E6F-9BB2-1AE6FEB5B34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0.32</c:v>
                </c:pt>
                <c:pt idx="4">
                  <c:v>#N/A</c:v>
                </c:pt>
                <c:pt idx="5">
                  <c:v>0.14000000000000001</c:v>
                </c:pt>
                <c:pt idx="6">
                  <c:v>#N/A</c:v>
                </c:pt>
                <c:pt idx="7">
                  <c:v>0.13</c:v>
                </c:pt>
                <c:pt idx="8">
                  <c:v>#N/A</c:v>
                </c:pt>
                <c:pt idx="9">
                  <c:v>0.12</c:v>
                </c:pt>
              </c:numCache>
            </c:numRef>
          </c:val>
          <c:extLst>
            <c:ext xmlns:c16="http://schemas.microsoft.com/office/drawing/2014/chart" uri="{C3380CC4-5D6E-409C-BE32-E72D297353CC}">
              <c16:uniqueId val="{00000006-9EB3-4E6F-9BB2-1AE6FEB5B34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0.69</c:v>
                </c:pt>
                <c:pt idx="2">
                  <c:v>#N/A</c:v>
                </c:pt>
                <c:pt idx="3">
                  <c:v>0.05</c:v>
                </c:pt>
                <c:pt idx="4">
                  <c:v>#N/A</c:v>
                </c:pt>
                <c:pt idx="5">
                  <c:v>0.46</c:v>
                </c:pt>
                <c:pt idx="6">
                  <c:v>#N/A</c:v>
                </c:pt>
                <c:pt idx="7">
                  <c:v>1.08</c:v>
                </c:pt>
                <c:pt idx="8">
                  <c:v>#N/A</c:v>
                </c:pt>
                <c:pt idx="9">
                  <c:v>2.0099999999999998</c:v>
                </c:pt>
              </c:numCache>
            </c:numRef>
          </c:val>
          <c:extLst>
            <c:ext xmlns:c16="http://schemas.microsoft.com/office/drawing/2014/chart" uri="{C3380CC4-5D6E-409C-BE32-E72D297353CC}">
              <c16:uniqueId val="{00000007-9EB3-4E6F-9BB2-1AE6FEB5B34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1.31</c:v>
                </c:pt>
                <c:pt idx="2">
                  <c:v>#N/A</c:v>
                </c:pt>
                <c:pt idx="3">
                  <c:v>3.13</c:v>
                </c:pt>
                <c:pt idx="4">
                  <c:v>#N/A</c:v>
                </c:pt>
                <c:pt idx="5">
                  <c:v>1.3</c:v>
                </c:pt>
                <c:pt idx="6">
                  <c:v>#N/A</c:v>
                </c:pt>
                <c:pt idx="7">
                  <c:v>1.47</c:v>
                </c:pt>
                <c:pt idx="8">
                  <c:v>#N/A</c:v>
                </c:pt>
                <c:pt idx="9">
                  <c:v>2.0499999999999998</c:v>
                </c:pt>
              </c:numCache>
            </c:numRef>
          </c:val>
          <c:extLst>
            <c:ext xmlns:c16="http://schemas.microsoft.com/office/drawing/2014/chart" uri="{C3380CC4-5D6E-409C-BE32-E72D297353CC}">
              <c16:uniqueId val="{00000008-9EB3-4E6F-9BB2-1AE6FEB5B3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19.88</c:v>
                </c:pt>
                <c:pt idx="2">
                  <c:v>#N/A</c:v>
                </c:pt>
                <c:pt idx="3">
                  <c:v>13.85</c:v>
                </c:pt>
                <c:pt idx="4">
                  <c:v>#N/A</c:v>
                </c:pt>
                <c:pt idx="5">
                  <c:v>24.39</c:v>
                </c:pt>
                <c:pt idx="6">
                  <c:v>#N/A</c:v>
                </c:pt>
                <c:pt idx="7">
                  <c:v>15.09</c:v>
                </c:pt>
                <c:pt idx="8">
                  <c:v>#N/A</c:v>
                </c:pt>
                <c:pt idx="9">
                  <c:v>15.79</c:v>
                </c:pt>
              </c:numCache>
            </c:numRef>
          </c:val>
          <c:extLst>
            <c:ext xmlns:c16="http://schemas.microsoft.com/office/drawing/2014/chart" uri="{C3380CC4-5D6E-409C-BE32-E72D297353CC}">
              <c16:uniqueId val="{00000009-9EB3-4E6F-9BB2-1AE6FEB5B3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168</c:v>
                </c:pt>
                <c:pt idx="5">
                  <c:v>193</c:v>
                </c:pt>
                <c:pt idx="8">
                  <c:v>206</c:v>
                </c:pt>
                <c:pt idx="11">
                  <c:v>206</c:v>
                </c:pt>
                <c:pt idx="14">
                  <c:v>243</c:v>
                </c:pt>
              </c:numCache>
            </c:numRef>
          </c:val>
          <c:extLst>
            <c:ext xmlns:c16="http://schemas.microsoft.com/office/drawing/2014/chart" uri="{C3380CC4-5D6E-409C-BE32-E72D297353CC}">
              <c16:uniqueId val="{00000000-C8BD-4CA8-98D7-EBD757260C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C8BD-4CA8-98D7-EBD757260C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BD-4CA8-98D7-EBD757260C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BD-4CA8-98D7-EBD757260C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38</c:v>
                </c:pt>
                <c:pt idx="3">
                  <c:v>35</c:v>
                </c:pt>
                <c:pt idx="6">
                  <c:v>31</c:v>
                </c:pt>
                <c:pt idx="9">
                  <c:v>35</c:v>
                </c:pt>
                <c:pt idx="12">
                  <c:v>70</c:v>
                </c:pt>
              </c:numCache>
            </c:numRef>
          </c:val>
          <c:extLst>
            <c:ext xmlns:c16="http://schemas.microsoft.com/office/drawing/2014/chart" uri="{C3380CC4-5D6E-409C-BE32-E72D297353CC}">
              <c16:uniqueId val="{00000004-C8BD-4CA8-98D7-EBD757260C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BD-4CA8-98D7-EBD757260C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BD-4CA8-98D7-EBD757260C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207</c:v>
                </c:pt>
                <c:pt idx="3">
                  <c:v>228</c:v>
                </c:pt>
                <c:pt idx="6">
                  <c:v>231</c:v>
                </c:pt>
                <c:pt idx="9">
                  <c:v>236</c:v>
                </c:pt>
                <c:pt idx="12">
                  <c:v>274</c:v>
                </c:pt>
              </c:numCache>
            </c:numRef>
          </c:val>
          <c:extLst>
            <c:ext xmlns:c16="http://schemas.microsoft.com/office/drawing/2014/chart" uri="{C3380CC4-5D6E-409C-BE32-E72D297353CC}">
              <c16:uniqueId val="{00000007-C8BD-4CA8-98D7-EBD757260C6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78</c:v>
                </c:pt>
                <c:pt idx="2">
                  <c:v>#N/A</c:v>
                </c:pt>
                <c:pt idx="3">
                  <c:v>#N/A</c:v>
                </c:pt>
                <c:pt idx="4">
                  <c:v>70</c:v>
                </c:pt>
                <c:pt idx="5">
                  <c:v>#N/A</c:v>
                </c:pt>
                <c:pt idx="6">
                  <c:v>#N/A</c:v>
                </c:pt>
                <c:pt idx="7">
                  <c:v>56</c:v>
                </c:pt>
                <c:pt idx="8">
                  <c:v>#N/A</c:v>
                </c:pt>
                <c:pt idx="9">
                  <c:v>#N/A</c:v>
                </c:pt>
                <c:pt idx="10">
                  <c:v>65</c:v>
                </c:pt>
                <c:pt idx="11">
                  <c:v>#N/A</c:v>
                </c:pt>
                <c:pt idx="12">
                  <c:v>#N/A</c:v>
                </c:pt>
                <c:pt idx="13">
                  <c:v>101</c:v>
                </c:pt>
                <c:pt idx="14">
                  <c:v>#N/A</c:v>
                </c:pt>
              </c:numCache>
            </c:numRef>
          </c:val>
          <c:smooth val="0"/>
          <c:extLst>
            <c:ext xmlns:c16="http://schemas.microsoft.com/office/drawing/2014/chart" uri="{C3380CC4-5D6E-409C-BE32-E72D297353CC}">
              <c16:uniqueId val="{00000008-C8BD-4CA8-98D7-EBD757260C6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1645</c:v>
                </c:pt>
                <c:pt idx="5">
                  <c:v>1672</c:v>
                </c:pt>
                <c:pt idx="8">
                  <c:v>1858</c:v>
                </c:pt>
                <c:pt idx="11">
                  <c:v>1838</c:v>
                </c:pt>
                <c:pt idx="14">
                  <c:v>1876</c:v>
                </c:pt>
              </c:numCache>
            </c:numRef>
          </c:val>
          <c:extLst>
            <c:ext xmlns:c16="http://schemas.microsoft.com/office/drawing/2014/chart" uri="{C3380CC4-5D6E-409C-BE32-E72D297353CC}">
              <c16:uniqueId val="{00000000-E1BD-4A99-9222-39A0525A8D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32</c:v>
                </c:pt>
                <c:pt idx="5">
                  <c:v>29</c:v>
                </c:pt>
                <c:pt idx="8">
                  <c:v>24</c:v>
                </c:pt>
                <c:pt idx="11">
                  <c:v>23</c:v>
                </c:pt>
                <c:pt idx="14">
                  <c:v>20</c:v>
                </c:pt>
              </c:numCache>
            </c:numRef>
          </c:val>
          <c:extLst>
            <c:ext xmlns:c16="http://schemas.microsoft.com/office/drawing/2014/chart" uri="{C3380CC4-5D6E-409C-BE32-E72D297353CC}">
              <c16:uniqueId val="{00000001-E1BD-4A99-9222-39A0525A8D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1354</c:v>
                </c:pt>
                <c:pt idx="5">
                  <c:v>1697</c:v>
                </c:pt>
                <c:pt idx="8">
                  <c:v>1967</c:v>
                </c:pt>
                <c:pt idx="11">
                  <c:v>2543</c:v>
                </c:pt>
                <c:pt idx="14">
                  <c:v>2492</c:v>
                </c:pt>
              </c:numCache>
            </c:numRef>
          </c:val>
          <c:extLst>
            <c:ext xmlns:c16="http://schemas.microsoft.com/office/drawing/2014/chart" uri="{C3380CC4-5D6E-409C-BE32-E72D297353CC}">
              <c16:uniqueId val="{00000002-E1BD-4A99-9222-39A0525A8D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BD-4A99-9222-39A0525A8D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BD-4A99-9222-39A0525A8D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BD-4A99-9222-39A0525A8D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311</c:v>
                </c:pt>
                <c:pt idx="3">
                  <c:v>227</c:v>
                </c:pt>
                <c:pt idx="6">
                  <c:v>178</c:v>
                </c:pt>
                <c:pt idx="9">
                  <c:v>101</c:v>
                </c:pt>
                <c:pt idx="12">
                  <c:v>90</c:v>
                </c:pt>
              </c:numCache>
            </c:numRef>
          </c:val>
          <c:extLst>
            <c:ext xmlns:c16="http://schemas.microsoft.com/office/drawing/2014/chart" uri="{C3380CC4-5D6E-409C-BE32-E72D297353CC}">
              <c16:uniqueId val="{00000006-E1BD-4A99-9222-39A0525A8D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1BD-4A99-9222-39A0525A8D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462</c:v>
                </c:pt>
                <c:pt idx="3">
                  <c:v>449</c:v>
                </c:pt>
                <c:pt idx="6">
                  <c:v>354</c:v>
                </c:pt>
                <c:pt idx="9">
                  <c:v>295</c:v>
                </c:pt>
                <c:pt idx="12">
                  <c:v>294</c:v>
                </c:pt>
              </c:numCache>
            </c:numRef>
          </c:val>
          <c:extLst>
            <c:ext xmlns:c16="http://schemas.microsoft.com/office/drawing/2014/chart" uri="{C3380CC4-5D6E-409C-BE32-E72D297353CC}">
              <c16:uniqueId val="{00000008-E1BD-4A99-9222-39A0525A8D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1BD-4A99-9222-39A0525A8D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2176</c:v>
                </c:pt>
                <c:pt idx="3">
                  <c:v>2490</c:v>
                </c:pt>
                <c:pt idx="6">
                  <c:v>2463</c:v>
                </c:pt>
                <c:pt idx="9">
                  <c:v>2380</c:v>
                </c:pt>
                <c:pt idx="12">
                  <c:v>2390</c:v>
                </c:pt>
              </c:numCache>
            </c:numRef>
          </c:val>
          <c:extLst>
            <c:ext xmlns:c16="http://schemas.microsoft.com/office/drawing/2014/chart" uri="{C3380CC4-5D6E-409C-BE32-E72D297353CC}">
              <c16:uniqueId val="{0000000A-E1BD-4A99-9222-39A0525A8D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BD-4A99-9222-39A0525A8D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1142</c:v>
                </c:pt>
                <c:pt idx="1">
                  <c:v>1393</c:v>
                </c:pt>
                <c:pt idx="2">
                  <c:v>1404</c:v>
                </c:pt>
              </c:numCache>
            </c:numRef>
          </c:val>
          <c:extLst>
            <c:ext xmlns:c16="http://schemas.microsoft.com/office/drawing/2014/chart" uri="{C3380CC4-5D6E-409C-BE32-E72D297353CC}">
              <c16:uniqueId val="{00000000-7F09-4312-9CAA-063D1F2573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7F09-4312-9CAA-063D1F2573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662</c:v>
                </c:pt>
                <c:pt idx="1">
                  <c:v>975</c:v>
                </c:pt>
                <c:pt idx="2">
                  <c:v>920</c:v>
                </c:pt>
              </c:numCache>
            </c:numRef>
          </c:val>
          <c:extLst>
            <c:ext xmlns:c16="http://schemas.microsoft.com/office/drawing/2014/chart" uri="{C3380CC4-5D6E-409C-BE32-E72D297353CC}">
              <c16:uniqueId val="{00000002-7F09-4312-9CAA-063D1F2573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{B9BF8FA0-D06A-484C-8C25-5014FAFB7D5B}</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387-48B6-AA11-E32D215AF1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{A3F4ECA3-A404-44B3-8A51-093424E85028}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87-48B6-AA11-E32D215AF1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{362EC748-AD33-436D-9596-8D3CFC100963}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87-48B6-AA11-E32D215AF1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{BB754580-353A-4CED-BA7F-BC233882F946}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87-48B6-AA11-E32D215AF1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{93ADA80D-C98D-431E-A9E8-34ABDAC719B5}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87-48B6-AA11-E32D215AF1B0}"/>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{62BC58F4-0ADE-4AFC-9007-1F38049A2B54}</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387-48B6-AA11-E32D215AF1B0}"/>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{2EFE5B76-5AD4-4BCA-A8B2-96A522B98BA7}</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387-48B6-AA11-E32D215AF1B0}"/>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{841F9890-BCD9-405F-A486-4AA98EC7B254}</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387-48B6-AA11-E32D215AF1B0}"/>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{E133D710-8085-466D-8905-EE954A03AAFB}</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387-48B6-AA11-E32D215AF1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46.3</c:v>
                </c:pt>
                <c:pt idx="16">
                  <c:v>48.6</c:v>
                </c:pt>
                <c:pt idx="24">
                  <c:v>50.7</c:v>
                </c:pt>
                <c:pt idx="32">
                  <c:v>51.6</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6387-48B6-AA11-E32D215AF1B0}"/>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{0F21C820-7F25-4D69-9EF9-C5FF9ABD17D3}</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387-48B6-AA11-E32D215AF1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{F6009ACF-6581-4CD7-9BF4-85812BB29A61}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87-48B6-AA11-E32D215AF1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{65D2E025-296D-48BE-8978-542D35BBD1E8}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87-48B6-AA11-E32D215AF1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{DF7D3CE0-18B8-452F-B2D6-E88940477B5D}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87-48B6-AA11-E32D215AF1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{D547494E-492F-4283-9761-1BF1B97BB138}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87-48B6-AA11-E32D215AF1B0}"/>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{26E8DEAF-ABA8-4690-9140-0C3C29464B73}</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387-48B6-AA11-E32D215AF1B0}"/>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{88B5D626-F4AC-4B93-835E-ECFCD1BE3613}</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387-48B6-AA11-E32D215AF1B0}"/>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{1CF139E3-903B-4EFB-816A-39236AE7A750}</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387-48B6-AA11-E32D215AF1B0}"/>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{33E1C381-4BF5-40D1-A016-6E98EBDDC9BE}</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387-48B6-AA11-E32D215AF1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57.1</c:v>
                </c:pt>
                <c:pt idx="16">
                  <c:v>57.5</c:v>
                </c:pt>
                <c:pt idx="24">
                  <c:v>58.4</c:v>
                </c:pt>
                <c:pt idx="32">
                  <c:v>60.8</c:v>
                </c:pt>
              </c:numCache>
            </c:numRef>
          </c:xVal>
          <c:yVal>
            <c:numRef>
              <c:f>[1]公会計指標分析・財政指標組合せ分析表!$BP$55:$DC$55</c:f>
              <c:numCache>
                <c:formatCode>General</c:formatCode>
                <c:ptCount val="40"/>
                <c:pt idx="8">
                  <c:v>0</c:v>
                </c:pt>
                <c:pt idx="16">
                  <c:v>0</c:v>
                </c:pt>
                <c:pt idx="24">
                  <c:v>0</c:v>
                </c:pt>
                <c:pt idx="32">
                  <c:v>0</c:v>
                </c:pt>
              </c:numCache>
            </c:numRef>
          </c:yVal>
          <c:smooth val="0"/>
          <c:extLst>
            <c:ext xmlns:c16="http://schemas.microsoft.com/office/drawing/2014/chart" uri="{C3380CC4-5D6E-409C-BE32-E72D297353CC}">
              <c16:uniqueId val="{00000013-6387-48B6-AA11-E32D215AF1B0}"/>
            </c:ext>
          </c:extLst>
        </c:ser>
        <c:dLbls>
          <c:showLegendKey val="0"/>
          <c:showVal val="1"/>
          <c:showCatName val="0"/>
          <c:showSerName val="0"/>
          <c:showPercent val="0"/>
          <c:showBubbleSize val="0"/>
        </c:dLbls>
        <c:axId val="46179840"/>
        <c:axId val="46181760"/>
      </c:scatterChart>
      <c:valAx>
        <c:axId val="46179840"/>
        <c:scaling>
          <c:orientation val="minMax"/>
          <c:max val="61.2"/>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{41660F68-2BAA-40BA-A3DF-50367E33070D}</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9BA-4C79-98F4-74FA386273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{2B960175-7C49-4F65-9142-3BCB3A9FACEF}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BA-4C79-98F4-74FA386273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{4ABCCB95-E622-4FE7-A560-ADC6ADAF75C8}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BA-4C79-98F4-74FA386273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{00563605-8436-4400-94AA-8CA3E4B7BC77}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BA-4C79-98F4-74FA386273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{DF587431-D0C4-4E33-8881-B578DECEFE68}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BA-4C79-98F4-74FA386273F1}"/>
                </c:ext>
              </c:extLst>
            </c:dLbl>
            <c:dLbl>
              <c:idx val="8"/>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{A40DB170-A09A-423B-9881-B24E5EA77C48}</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9BA-4C79-98F4-74FA386273F1}"/>
                </c:ext>
              </c:extLst>
            </c:dLbl>
            <c:dLbl>
              <c:idx val="16"/>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{BB21952D-FF0F-4C26-A32F-C8D2C3184C73}</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9BA-4C79-98F4-74FA386273F1}"/>
                </c:ext>
              </c:extLst>
            </c:dLbl>
            <c:dLbl>
              <c:idx val="24"/>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{B18C4E8E-8006-499A-B1B9-82C359B16A88}</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9BA-4C79-98F4-74FA386273F1}"/>
                </c:ext>
              </c:extLst>
            </c:dLbl>
            <c:dLbl>
              <c:idx val="32"/>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{4A845960-471E-4A26-B28D-B22B73826E13}</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9BA-4C79-98F4-74FA386273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7.2</c:v>
                </c:pt>
                <c:pt idx="8">
                  <c:v>6.4</c:v>
                </c:pt>
                <c:pt idx="16">
                  <c:v>5.4</c:v>
                </c:pt>
                <c:pt idx="24">
                  <c:v>4.7</c:v>
                </c:pt>
                <c:pt idx="32">
                  <c:v>5.4</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B9BA-4C79-98F4-74FA386273F1}"/>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{FE878FE4-EDBF-44B8-B5EA-78469944DEE2}</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9BA-4C79-98F4-74FA386273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{46BFDDE0-1574-49A7-9F71-3408850969AA}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BA-4C79-98F4-74FA386273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{6FE38BCD-8A62-46FB-AD76-F6763F14B8BA}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BA-4C79-98F4-74FA386273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{F160EFEC-61C1-4D1B-BF64-142142F12A67}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BA-4C79-98F4-74FA386273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{71FA3C14-FE20-42CB-8967-179765B9CD6D}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BA-4C79-98F4-74FA386273F1}"/>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{79F06B33-6404-4E18-BE08-EBB835131FFF}</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9BA-4C79-98F4-74FA386273F1}"/>
                </c:ext>
              </c:extLst>
            </c:dLbl>
            <c:dLbl>
              <c:idx val="16"/>
              <c:tx>
                <c:strRef>
                  <c:f>[1]公会計指標分析・財政指標組合せ分析表!$CF$72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{295A1A83-BE51-4C98-BAB6-761A69E6C3F0}</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9BA-4C79-98F4-74FA386273F1}"/>
                </c:ext>
              </c:extLst>
            </c:dLbl>
            <c:dLbl>
              <c:idx val="24"/>
              <c:tx>
                <c:strRef>
                  <c:f>[1]公会計指標分析・財政指標組合せ分析表!$CN$72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{2EE5E1D0-2BDA-4EB9-A61F-31AF66E98AC5}</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9BA-4C79-98F4-74FA386273F1}"/>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{355AAAC1-DDAE-4597-B92A-7ADFC360F02F}</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9BA-4C79-98F4-74FA386273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7.7</c:v>
                </c:pt>
                <c:pt idx="8">
                  <c:v>6.4</c:v>
                </c:pt>
                <c:pt idx="16">
                  <c:v>6</c:v>
                </c:pt>
                <c:pt idx="24">
                  <c:v>5.6</c:v>
                </c:pt>
                <c:pt idx="32">
                  <c:v>5.3</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9BA-4C79-98F4-74FA386273F1}"/>
            </c:ext>
          </c:extLst>
        </c:ser>
        <c:dLbls>
          <c:showLegendKey val="0"/>
          <c:showVal val="1"/>
          <c:showCatName val="0"/>
          <c:showSerName val="0"/>
          <c:showPercent val="0"/>
          <c:showBubbleSize val="0"/>
        </c:dLbls>
        <c:axId val="84219776"/>
        <c:axId val="84234240"/>
      </c:scatterChart>
      <c:valAx>
        <c:axId val="84219776"/>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算定の分子となる元利償還金の額は、地方債の発行額を計画的に抑制してきたことで適正なバランスを保っている。</a:t>
          </a:r>
          <a:endParaRPr lang="ja-JP" altLang="ja-JP" sz="1400">
            <a:effectLst/>
          </a:endParaRPr>
        </a:p>
        <a:p>
          <a:r>
            <a:rPr kumimoji="1" lang="ja-JP" altLang="ja-JP" sz="1100">
              <a:solidFill>
                <a:schemeClr val="dk1"/>
              </a:solidFill>
              <a:effectLst/>
              <a:latin typeface="+mn-lt"/>
              <a:ea typeface="+mn-ea"/>
              <a:cs typeface="+mn-cs"/>
            </a:rPr>
            <a:t>しかし、公共施設の老朽化が進み更新時期に至る施設が増加傾向にあることから、地方債発行計画も含めた公共施設等の総合管理計画に基づき、健全な地方債運用に努める。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今後も積立資金余力がある年度では計画的な積立を行い、将来への財政負担の軽減・平準化に努める。</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は、昨年度に続きマイナスとなった。その要因として、財政調整基金の継続的な積み立てにより基金全体での残高が確保されている状況と、地方債の年度発行額を一定に抑制したきたことによる。</a:t>
          </a:r>
          <a:endParaRPr lang="ja-JP" altLang="ja-JP" sz="1400">
            <a:effectLst/>
          </a:endParaRPr>
        </a:p>
        <a:p>
          <a:r>
            <a:rPr kumimoji="1" lang="ja-JP" altLang="ja-JP" sz="1100">
              <a:solidFill>
                <a:schemeClr val="dk1"/>
              </a:solidFill>
              <a:effectLst/>
              <a:latin typeface="+mn-lt"/>
              <a:ea typeface="+mn-ea"/>
              <a:cs typeface="+mn-cs"/>
            </a:rPr>
            <a:t>しかしながら、沖縄振興特別交付金を活用した各事業や公共施設等の老朽化への対応が増えていくことが予測されることから、これまでの状況を維持し財政健全化に努める。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基金全体の主な増減要因は、財政調整基金及び庁舎建設基金</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によるものでる。</a:t>
          </a:r>
          <a:endParaRPr lang="ja-JP" altLang="ja-JP" sz="2000">
            <a:effectLst/>
            <a:latin typeface="ＭＳ Ｐゴシック" panose="020B0600070205080204" pitchFamily="50" charset="-128"/>
            <a:ea typeface="ＭＳ Ｐゴシック" panose="020B0600070205080204" pitchFamily="50" charset="-128"/>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今後、交付税の減額や平成</a:t>
          </a:r>
          <a:r>
            <a:rPr kumimoji="1" lang="en-US" altLang="ja-JP" sz="1400">
              <a:solidFill>
                <a:schemeClr val="dk1"/>
              </a:solidFill>
              <a:effectLst/>
              <a:latin typeface="+mn-lt"/>
              <a:ea typeface="+mn-ea"/>
              <a:cs typeface="+mn-cs"/>
            </a:rPr>
            <a:t>33</a:t>
          </a:r>
          <a:r>
            <a:rPr kumimoji="1" lang="ja-JP" altLang="ja-JP" sz="1400">
              <a:solidFill>
                <a:schemeClr val="dk1"/>
              </a:solidFill>
              <a:effectLst/>
              <a:latin typeface="+mn-lt"/>
              <a:ea typeface="+mn-ea"/>
              <a:cs typeface="+mn-cs"/>
            </a:rPr>
            <a:t>年度で沖縄振興推進特別交付金の廃止が予定されている事から、一般会計における歳入が厳しい状況になっていくことは必至であり、さらに、公共施設の寿命が</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数年後にピークとなることから、財政調整基金を中心に積み増していく必要がある。</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その他特定目的基金の使途は主に庁舎建設基金である。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その他特定目的基金の</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要因は、主に庁舎建設基金の</a:t>
          </a:r>
          <a:r>
            <a:rPr kumimoji="1" lang="ja-JP" altLang="en-US" sz="1400">
              <a:solidFill>
                <a:schemeClr val="dk1"/>
              </a:solidFill>
              <a:effectLst/>
              <a:latin typeface="+mn-lt"/>
              <a:ea typeface="+mn-ea"/>
              <a:cs typeface="+mn-cs"/>
            </a:rPr>
            <a:t>取り崩</a:t>
          </a:r>
          <a:r>
            <a:rPr kumimoji="1" lang="ja-JP" altLang="ja-JP" sz="1400">
              <a:solidFill>
                <a:schemeClr val="dk1"/>
              </a:solidFill>
              <a:effectLst/>
              <a:latin typeface="+mn-lt"/>
              <a:ea typeface="+mn-ea"/>
              <a:cs typeface="+mn-cs"/>
            </a:rPr>
            <a:t>しによる。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32</a:t>
          </a:r>
          <a:r>
            <a:rPr kumimoji="1" lang="ja-JP" altLang="ja-JP" sz="1400">
              <a:solidFill>
                <a:schemeClr val="dk1"/>
              </a:solidFill>
              <a:effectLst/>
              <a:latin typeface="+mn-lt"/>
              <a:ea typeface="+mn-ea"/>
              <a:cs typeface="+mn-cs"/>
            </a:rPr>
            <a:t>年度より本格着工を予定しているため、</a:t>
          </a:r>
          <a:r>
            <a:rPr kumimoji="1" lang="ja-JP" altLang="en-US" sz="1400">
              <a:solidFill>
                <a:schemeClr val="dk1"/>
              </a:solidFill>
              <a:effectLst/>
              <a:latin typeface="+mn-lt"/>
              <a:ea typeface="+mn-ea"/>
              <a:cs typeface="+mn-cs"/>
            </a:rPr>
            <a:t>取り崩しが増加</a:t>
          </a:r>
          <a:r>
            <a:rPr kumimoji="1" lang="ja-JP" altLang="ja-JP" sz="1400">
              <a:solidFill>
                <a:schemeClr val="dk1"/>
              </a:solidFill>
              <a:effectLst/>
              <a:latin typeface="+mn-lt"/>
              <a:ea typeface="+mn-ea"/>
              <a:cs typeface="+mn-cs"/>
            </a:rPr>
            <a:t>していく</a:t>
          </a:r>
          <a:r>
            <a:rPr kumimoji="1" lang="ja-JP" altLang="en-US" sz="1400">
              <a:solidFill>
                <a:schemeClr val="dk1"/>
              </a:solidFill>
              <a:effectLst/>
              <a:latin typeface="+mn-lt"/>
              <a:ea typeface="+mn-ea"/>
              <a:cs typeface="+mn-cs"/>
            </a:rPr>
            <a:t>予定</a:t>
          </a:r>
          <a:r>
            <a:rPr kumimoji="1" lang="ja-JP" altLang="ja-JP" sz="1400">
              <a:solidFill>
                <a:schemeClr val="dk1"/>
              </a:solidFill>
              <a:effectLst/>
              <a:latin typeface="+mn-lt"/>
              <a:ea typeface="+mn-ea"/>
              <a:cs typeface="+mn-cs"/>
            </a:rPr>
            <a:t>。</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決算剰余金を積み立てたことによる。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今後とも不要不急な財政支出をコントロールしていく。</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減債基金に関しては、増減は無し。</a:t>
          </a:r>
          <a:endParaRPr lang="ja-JP" altLang="ja-JP" sz="2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今後とも、当基金に関しては増減は見込んでいない。</a:t>
          </a:r>
          <a:endParaRPr lang="ja-JP" altLang="ja-JP" sz="2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A2E58B4-36BD-4F0E-B496-19ADF3ABC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60B791D-073F-403E-AD05-72E40FC68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D8493125-03B1-4DD4-AAE3-71CAF5EC945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E6FA3B3D-81F4-421C-8EF9-A8DC831BA9B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4227C92D-4E1B-42C9-AA30-F41F63F6EB7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4115374E-809F-40D7-B456-EF0039525B4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32D55972-CF91-40DC-B646-E9B4E7AAB65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1BE0E710-6B1D-44CF-A4EC-D6B70BBA2A8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5A54D770-2B1A-4A4A-BB1A-C446787B255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3D2E0E76-C44D-42BE-A3AE-7708752D775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E103B553-A289-42B7-9209-BC6AD7F155D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BD7DE67-28E9-477E-935B-CA24235C143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5D6D9E5D-6586-4543-944B-731ECA3E474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F4F0D02-1F6A-4108-A2DE-2AF848479E5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BED9DB69-35BA-4C52-9086-E273996F6DD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EFC76F7F-068E-48DA-8F3F-4DDC02F58EF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23EF330D-B2F5-4931-82B0-C079D166B32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441E2D7E-5FC2-4CAB-BCF9-DEDF7D92E14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480B056A-AA94-45B0-8559-66D18321267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16CD97CA-63C1-4A49-A414-DF90B57B7A4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A68B8ECE-3E70-49CC-A838-1A5A0FA52A1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28.96
4,006,411
3,664,604
252,399
1,597,529
2,390,349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5D805CD6-623B-44D4-BB09-ECE38E32631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291D9830-B949-4751-B518-78D2688A0D3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846BF81-0830-4474-ABA0-F46AE09B0E8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F9C4F770-DE86-4EB8-9474-DEF91FE229F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8C43A963-0C28-4605-9466-8B136E44F6F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E1354D8D-FF53-471A-8153-71CB50B1884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681ED31D-A190-41C9-9B64-FDE7C527DA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546039A0-2004-4B37-8B5C-A2D27FAEC0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30912C06-AD50-493E-8E40-2F2220FA2DD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C99D20A-FA9E-49FD-9E1B-715D2E4E883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32D73FC6-7E7F-4EA5-9553-BC36C6F7EF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9CDFA71D-4EDD-447E-A805-9462D862E16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E769790D-FB4C-4019-94A6-B4B699D06C3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D46C9D05-17DB-495C-8D75-A006E92D58D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8EEEBAC4-1A8D-4F55-941C-C95969E6A05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382B9736-9A0F-4F6E-8F48-AACA0A668B1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2167573C-BCB4-4D3A-B278-8DFB1FF458E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78947C59-80D0-4FC1-A131-F6DD21A1EE9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545DB07B-FAFC-4F88-8C85-1F5D4436B9C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3B092229-11D6-48A8-A72E-C7884EF82BB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CA05F67E-83D2-46D3-A5F0-88EFE8F41271}"/>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6727C92-9F2B-4AE0-A0EA-94DB1CB8C3B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1ADF7066-D7E7-49F2-A6EE-1DE6CF41928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2560CFD0-A87D-47AC-BECD-A3097180FAB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623EC20A-0ADD-4D9F-B1EC-ABB2B443566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D0523C94-F71A-47F9-B7B8-A67CA3D065B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250CBAC4-2211-4E68-A0AE-9A60AE6469B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ADAC4175-2903-430B-8BF2-4B59C292AD7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62DF459C-6BF9-41FB-B691-B88F986900B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B3FB65A1-17C3-4450-A1AC-68DAFC88C0D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80D6578B-3954-4818-83BF-20A1BC163B4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8A7F755F-DC67-44A0-9B3F-2A2184B8605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EB47F803-9BF0-4B1D-BBEB-310C96248FA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BEAE4198-20AE-4DD3-92A6-73FEE8A0546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減価償却率は、農業集落排水施設が比較的新しいことから、類似団体を下回っている。しかし、漁業集落排水施設の老朽化が著しいため、管理計画の策定が必要となっている。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38229F4C-0B48-4CB6-B9F5-E956B6DEFE7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7520846E-F2B9-46D8-A4F5-2D387B583E6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EC888581-C463-4F1C-850F-6AFE5810D04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AB6193F9-EA64-420E-9734-041A39918EC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4D404A40-E18A-46D2-AA66-515B11A47D1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30155E9A-2A90-45FD-8449-E7AD64AC92D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5559B491-A716-4DB9-896F-FA33881DE5B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B03F7158-89D7-4243-995E-5E78EAB91DC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CCDC5F0-4AE2-4485-8794-BBDE9B6D45C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C74C4803-66A5-44FB-B018-2F2DB59F6AE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FAC23B87-0E45-47D2-95EE-BF9BF674FEB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A43BFAF8-6FFB-4DFC-9F49-900F8E34C7A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C9523499-C980-48A0-AD4E-49F3FA612C3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7B4BEA4E-1926-4D45-ABD0-9DE3B3D9EA2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8E69ADB5-F31B-4368-A83D-933E181D2A2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D646630A-68AF-40A4-9F9C-E6F38E483D9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71099406-67EA-4440-B887-57FB181B7205}"/>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37C6EB40-531A-43B4-AB79-4378A03E37F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5" name="直線コネクタ 74">
          <a:extLst>
            <a:ext uri="{FF2B5EF4-FFF2-40B4-BE49-F238E27FC236}">
              <a16:creationId xmlns:a16="http://schemas.microsoft.com/office/drawing/2014/main" id="{CFC18591-0080-4ABE-852D-D880C0215D73}"/>
            </a:ext>
          </a:extLst>
        </xdr:cNvPr>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6" name="有形固定資産減価償却率最小値テキスト">
          <a:extLst>
            <a:ext uri="{FF2B5EF4-FFF2-40B4-BE49-F238E27FC236}">
              <a16:creationId xmlns:a16="http://schemas.microsoft.com/office/drawing/2014/main" id="{927A2AC1-B66B-4045-966A-1EBD0D1AAE24}"/>
            </a:ext>
          </a:extLst>
        </xdr:cNvPr>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7" name="直線コネクタ 76">
          <a:extLst>
            <a:ext uri="{FF2B5EF4-FFF2-40B4-BE49-F238E27FC236}">
              <a16:creationId xmlns:a16="http://schemas.microsoft.com/office/drawing/2014/main" id="{4AF60388-3CF9-48BA-B3EE-50DEAB3B1BD6}"/>
            </a:ext>
          </a:extLst>
        </xdr:cNvPr>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8" name="有形固定資産減価償却率最大値テキスト">
          <a:extLst>
            <a:ext uri="{FF2B5EF4-FFF2-40B4-BE49-F238E27FC236}">
              <a16:creationId xmlns:a16="http://schemas.microsoft.com/office/drawing/2014/main" id="{9E7F537F-F5AE-45B0-9708-727FAC4ABCFA}"/>
            </a:ext>
          </a:extLst>
        </xdr:cNvPr>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9" name="直線コネクタ 78">
          <a:extLst>
            <a:ext uri="{FF2B5EF4-FFF2-40B4-BE49-F238E27FC236}">
              <a16:creationId xmlns:a16="http://schemas.microsoft.com/office/drawing/2014/main" id="{8062783F-3548-47E6-BD31-4E5938354249}"/>
            </a:ext>
          </a:extLst>
        </xdr:cNvPr>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80" name="有形固定資産減価償却率平均値テキスト">
          <a:extLst>
            <a:ext uri="{FF2B5EF4-FFF2-40B4-BE49-F238E27FC236}">
              <a16:creationId xmlns:a16="http://schemas.microsoft.com/office/drawing/2014/main" id="{3227722D-B3E0-4E4B-9360-C0BE213990FD}"/>
            </a:ext>
          </a:extLst>
        </xdr:cNvPr>
        <xdr:cNvSpPr txBox="1"/>
      </xdr:nvSpPr>
      <xdr:spPr>
        <a:xfrm>
          <a:off x="4813300" y="596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フローチャート: 判断 80">
          <a:extLst>
            <a:ext uri="{FF2B5EF4-FFF2-40B4-BE49-F238E27FC236}">
              <a16:creationId xmlns:a16="http://schemas.microsoft.com/office/drawing/2014/main" id="{9F6E4EB4-A3E8-407D-B3BE-3B93542B838B}"/>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2" name="フローチャート: 判断 81">
          <a:extLst>
            <a:ext uri="{FF2B5EF4-FFF2-40B4-BE49-F238E27FC236}">
              <a16:creationId xmlns:a16="http://schemas.microsoft.com/office/drawing/2014/main" id="{B56333F2-6B71-48D0-B646-3013723A0B21}"/>
            </a:ext>
          </a:extLst>
        </xdr:cNvPr>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3" name="フローチャート: 判断 82">
          <a:extLst>
            <a:ext uri="{FF2B5EF4-FFF2-40B4-BE49-F238E27FC236}">
              <a16:creationId xmlns:a16="http://schemas.microsoft.com/office/drawing/2014/main" id="{1FDE5B0E-F65C-4D95-A637-0E4E6EDB6220}"/>
            </a:ext>
          </a:extLst>
        </xdr:cNvPr>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138883</xdr:rowOff>
    </xdr:from>
    <xdr:to>
      <xdr:col>11</xdr:col>
      <xdr:colOff>187325</xdr:colOff>
      <xdr:row>32</xdr:row>
      <xdr:rowOff>69033</xdr:rowOff>
    </xdr:to>
    <xdr:sp macro="" textlink="">
      <xdr:nvSpPr>
        <xdr:cNvPr id="84" name="フローチャート: 判断 83">
          <a:extLst>
            <a:ext uri="{FF2B5EF4-FFF2-40B4-BE49-F238E27FC236}">
              <a16:creationId xmlns:a16="http://schemas.microsoft.com/office/drawing/2014/main" id="{E684C16A-77E4-4BC5-BB84-4F7803DF78D7}"/>
            </a:ext>
          </a:extLst>
        </xdr:cNvPr>
        <xdr:cNvSpPr/>
      </xdr:nvSpPr>
      <xdr:spPr>
        <a:xfrm>
          <a:off x="2476500" y="622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4A8E6A7-A407-4F3C-BF82-B64201D9FB5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1ECD5B9-800F-45FC-BE09-CBFD7429651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18911C6-86A9-4365-A77A-2A55EDE0118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2D7652D-50A1-4AD9-9C1D-C94544C2362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FA7B1E8-01E9-4173-817B-2A57A3CA7BF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137069</xdr:rowOff>
    </xdr:from>
    <xdr:to>
      <xdr:col>23</xdr:col>
      <xdr:colOff>136525</xdr:colOff>
      <xdr:row>33</xdr:row>
      <xdr:rowOff>67219</xdr:rowOff>
    </xdr:to>
    <xdr:sp macro="" textlink="">
      <xdr:nvSpPr>
        <xdr:cNvPr id="90" name="楕円 89">
          <a:extLst>
            <a:ext uri="{FF2B5EF4-FFF2-40B4-BE49-F238E27FC236}">
              <a16:creationId xmlns:a16="http://schemas.microsoft.com/office/drawing/2014/main" id="{64DF5886-B1F7-42CB-8C49-AB661D41A11A}"/>
            </a:ext>
          </a:extLst>
        </xdr:cNvPr>
        <xdr:cNvSpPr/>
      </xdr:nvSpPr>
      <xdr:spPr>
        <a:xfrm>
          <a:off x="47117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115496</xdr:rowOff>
    </xdr:from>
    <xdr:ext cx="405111" cy="259045"/>
    <xdr:sp macro="" textlink="">
      <xdr:nvSpPr>
        <xdr:cNvPr id="91" name="有形固定資産減価償却率該当値テキスト">
          <a:extLst>
            <a:ext uri="{FF2B5EF4-FFF2-40B4-BE49-F238E27FC236}">
              <a16:creationId xmlns:a16="http://schemas.microsoft.com/office/drawing/2014/main" id="{DAFEA6E1-1F2D-49A2-B3E4-A62288D50485}"/>
            </a:ext>
          </a:extLst>
        </xdr:cNvPr>
        <xdr:cNvSpPr txBox="1"/>
      </xdr:nvSpPr>
      <xdr:spPr>
        <a:xfrm>
          <a:off x="4813300" y="63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164828</xdr:rowOff>
    </xdr:from>
    <xdr:to>
      <xdr:col>19</xdr:col>
      <xdr:colOff>187325</xdr:colOff>
      <xdr:row>33</xdr:row>
      <xdr:rowOff>94978</xdr:rowOff>
    </xdr:to>
    <xdr:sp macro="" textlink="">
      <xdr:nvSpPr>
        <xdr:cNvPr id="92" name="楕円 91">
          <a:extLst>
            <a:ext uri="{FF2B5EF4-FFF2-40B4-BE49-F238E27FC236}">
              <a16:creationId xmlns:a16="http://schemas.microsoft.com/office/drawing/2014/main" id="{93DFBCE2-A4D8-4E66-9D4F-6FB11CBA37BE}"/>
            </a:ext>
          </a:extLst>
        </xdr:cNvPr>
        <xdr:cNvSpPr/>
      </xdr:nvSpPr>
      <xdr:spPr>
        <a:xfrm>
          <a:off x="4000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16419</xdr:rowOff>
    </xdr:from>
    <xdr:to>
      <xdr:col>23</xdr:col>
      <xdr:colOff>85725</xdr:colOff>
      <xdr:row>33</xdr:row>
      <xdr:rowOff>44178</xdr:rowOff>
    </xdr:to>
    <xdr:cxnSp macro="">
      <xdr:nvCxnSpPr>
        <xdr:cNvPr id="93" name="直線コネクタ 92">
          <a:extLst>
            <a:ext uri="{FF2B5EF4-FFF2-40B4-BE49-F238E27FC236}">
              <a16:creationId xmlns:a16="http://schemas.microsoft.com/office/drawing/2014/main" id="{0AB82DE4-A1FE-4539-A2E3-D41BC6C9F820}"/>
            </a:ext>
          </a:extLst>
        </xdr:cNvPr>
        <xdr:cNvCxnSpPr/>
      </xdr:nvCxnSpPr>
      <xdr:spPr>
        <a:xfrm flipV="1">
          <a:off x="4051300" y="6445794"/>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58148</xdr:rowOff>
    </xdr:from>
    <xdr:to>
      <xdr:col>15</xdr:col>
      <xdr:colOff>187325</xdr:colOff>
      <xdr:row>33</xdr:row>
      <xdr:rowOff>159748</xdr:rowOff>
    </xdr:to>
    <xdr:sp macro="" textlink="">
      <xdr:nvSpPr>
        <xdr:cNvPr id="94" name="楕円 93">
          <a:extLst>
            <a:ext uri="{FF2B5EF4-FFF2-40B4-BE49-F238E27FC236}">
              <a16:creationId xmlns:a16="http://schemas.microsoft.com/office/drawing/2014/main" id="{12717F6D-1296-4509-A44D-4C3C2400127E}"/>
            </a:ext>
          </a:extLst>
        </xdr:cNvPr>
        <xdr:cNvSpPr/>
      </xdr:nvSpPr>
      <xdr:spPr>
        <a:xfrm>
          <a:off x="32385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44178</xdr:rowOff>
    </xdr:from>
    <xdr:to>
      <xdr:col>19</xdr:col>
      <xdr:colOff>136525</xdr:colOff>
      <xdr:row>33</xdr:row>
      <xdr:rowOff>108948</xdr:rowOff>
    </xdr:to>
    <xdr:cxnSp macro="">
      <xdr:nvCxnSpPr>
        <xdr:cNvPr id="95" name="直線コネクタ 94">
          <a:extLst>
            <a:ext uri="{FF2B5EF4-FFF2-40B4-BE49-F238E27FC236}">
              <a16:creationId xmlns:a16="http://schemas.microsoft.com/office/drawing/2014/main" id="{9518115E-8A5E-49E5-A0AF-FE36F5C63A5C}"/>
            </a:ext>
          </a:extLst>
        </xdr:cNvPr>
        <xdr:cNvCxnSpPr/>
      </xdr:nvCxnSpPr>
      <xdr:spPr>
        <a:xfrm flipV="1">
          <a:off x="3289300" y="647355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129087</xdr:rowOff>
    </xdr:from>
    <xdr:to>
      <xdr:col>11</xdr:col>
      <xdr:colOff>187325</xdr:colOff>
      <xdr:row>34</xdr:row>
      <xdr:rowOff>59237</xdr:rowOff>
    </xdr:to>
    <xdr:sp macro="" textlink="">
      <xdr:nvSpPr>
        <xdr:cNvPr id="96" name="楕円 95">
          <a:extLst>
            <a:ext uri="{FF2B5EF4-FFF2-40B4-BE49-F238E27FC236}">
              <a16:creationId xmlns:a16="http://schemas.microsoft.com/office/drawing/2014/main" id="{5DAB88D2-4A4C-49D4-AC5E-45D17980F142}"/>
            </a:ext>
          </a:extLst>
        </xdr:cNvPr>
        <xdr:cNvSpPr/>
      </xdr:nvSpPr>
      <xdr:spPr>
        <a:xfrm>
          <a:off x="2476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108948</xdr:rowOff>
    </xdr:from>
    <xdr:to>
      <xdr:col>15</xdr:col>
      <xdr:colOff>136525</xdr:colOff>
      <xdr:row>34</xdr:row>
      <xdr:rowOff>8437</xdr:rowOff>
    </xdr:to>
    <xdr:cxnSp macro="">
      <xdr:nvCxnSpPr>
        <xdr:cNvPr id="97" name="直線コネクタ 96">
          <a:extLst>
            <a:ext uri="{FF2B5EF4-FFF2-40B4-BE49-F238E27FC236}">
              <a16:creationId xmlns:a16="http://schemas.microsoft.com/office/drawing/2014/main" id="{B40E4991-253A-4A1B-9B68-ADC09F72144A}"/>
            </a:ext>
          </a:extLst>
        </xdr:cNvPr>
        <xdr:cNvCxnSpPr/>
      </xdr:nvCxnSpPr>
      <xdr:spPr>
        <a:xfrm flipV="1">
          <a:off x="2527300" y="6538323"/>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98" name="n_1aveValue有形固定資産減価償却率">
          <a:extLst>
            <a:ext uri="{FF2B5EF4-FFF2-40B4-BE49-F238E27FC236}">
              <a16:creationId xmlns:a16="http://schemas.microsoft.com/office/drawing/2014/main" id="{59DD6607-9D10-48CD-93DE-11FF230F70CB}"/>
            </a:ext>
          </a:extLst>
        </xdr:cNvPr>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9" name="n_2aveValue有形固定資産減価償却率">
          <a:extLst>
            <a:ext uri="{FF2B5EF4-FFF2-40B4-BE49-F238E27FC236}">
              <a16:creationId xmlns:a16="http://schemas.microsoft.com/office/drawing/2014/main" id="{AB8BF6F3-D5A7-4F1F-9BFC-A12556D07524}"/>
            </a:ext>
          </a:extLst>
        </xdr:cNvPr>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85560</xdr:rowOff>
    </xdr:from>
    <xdr:ext cx="405111" cy="259045"/>
    <xdr:sp macro="" textlink="">
      <xdr:nvSpPr>
        <xdr:cNvPr id="100" name="n_3aveValue有形固定資産減価償却率">
          <a:extLst>
            <a:ext uri="{FF2B5EF4-FFF2-40B4-BE49-F238E27FC236}">
              <a16:creationId xmlns:a16="http://schemas.microsoft.com/office/drawing/2014/main" id="{B744289D-5EF5-4109-B799-E44A674ED134}"/>
            </a:ext>
          </a:extLst>
        </xdr:cNvPr>
        <xdr:cNvSpPr txBox="1"/>
      </xdr:nvSpPr>
      <xdr:spPr>
        <a:xfrm>
          <a:off x="2324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86105</xdr:rowOff>
    </xdr:from>
    <xdr:ext cx="405111" cy="259045"/>
    <xdr:sp macro="" textlink="">
      <xdr:nvSpPr>
        <xdr:cNvPr id="101" name="n_1mainValue有形固定資産減価償却率">
          <a:extLst>
            <a:ext uri="{FF2B5EF4-FFF2-40B4-BE49-F238E27FC236}">
              <a16:creationId xmlns:a16="http://schemas.microsoft.com/office/drawing/2014/main" id="{83B4C2EE-87E6-4DF5-BE07-7F5573565436}"/>
            </a:ext>
          </a:extLst>
        </xdr:cNvPr>
        <xdr:cNvSpPr txBox="1"/>
      </xdr:nvSpPr>
      <xdr:spPr>
        <a:xfrm>
          <a:off x="3836044" y="651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150875</xdr:rowOff>
    </xdr:from>
    <xdr:ext cx="405111" cy="259045"/>
    <xdr:sp macro="" textlink="">
      <xdr:nvSpPr>
        <xdr:cNvPr id="102" name="n_2mainValue有形固定資産減価償却率">
          <a:extLst>
            <a:ext uri="{FF2B5EF4-FFF2-40B4-BE49-F238E27FC236}">
              <a16:creationId xmlns:a16="http://schemas.microsoft.com/office/drawing/2014/main" id="{AAC85713-977D-4822-B214-273B9406F890}"/>
            </a:ext>
          </a:extLst>
        </xdr:cNvPr>
        <xdr:cNvSpPr txBox="1"/>
      </xdr:nvSpPr>
      <xdr:spPr>
        <a:xfrm>
          <a:off x="3086744" y="658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50364</xdr:rowOff>
    </xdr:from>
    <xdr:ext cx="405111" cy="259045"/>
    <xdr:sp macro="" textlink="">
      <xdr:nvSpPr>
        <xdr:cNvPr id="103" name="n_3mainValue有形固定資産減価償却率">
          <a:extLst>
            <a:ext uri="{FF2B5EF4-FFF2-40B4-BE49-F238E27FC236}">
              <a16:creationId xmlns:a16="http://schemas.microsoft.com/office/drawing/2014/main" id="{0195E747-7412-4537-87E6-0B6DBD340C3D}"/>
            </a:ext>
          </a:extLst>
        </xdr:cNvPr>
        <xdr:cNvSpPr txBox="1"/>
      </xdr:nvSpPr>
      <xdr:spPr>
        <a:xfrm>
          <a:off x="2324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8CDE6C4B-59A9-4BB3-833C-62E59734B1F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16EAE7B6-9048-4AB1-8598-F598BDEC7E6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6" name="正方形/長方形 105">
          <a:extLst>
            <a:ext uri="{FF2B5EF4-FFF2-40B4-BE49-F238E27FC236}">
              <a16:creationId xmlns:a16="http://schemas.microsoft.com/office/drawing/2014/main" id="{C7FAB6E2-4AFB-4CCE-987F-5E31FB21BCF6}"/>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4CDBC4E8-A8F8-4355-882F-9D53D6F74E4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B5F9D95A-96A5-4915-9973-DDDB0C7D396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3C662CCC-BED9-4DE7-9C44-DDED2EF2927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88DC9A46-03F2-4EEA-8499-E29D7305D06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8A98C4B4-68BE-4FD4-9437-5E6A4355342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95CB3147-0BB0-471E-BE25-8746152020D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3BAD0E66-7149-4286-B8BE-24252C48B7B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2E173B9E-24E5-4466-AEC4-D0AE196E213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9D7F563A-EB96-4BFC-B811-DFDA14AC089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85C501C0-1833-40B5-9770-12F744F0598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類似団体に比較し極端に低い数値となっているが、今後の施設更新によって急激に変化することが予想される状況である。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E66FB400-20C5-4488-A47C-9DCB48911DF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AF73ECF-9F91-408A-A088-CD8A0837AC9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69FE1E4A-3E22-4E48-A93D-F21498CAD39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BB4F4744-606A-4AA6-ADD5-40CE65ECDF66}"/>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F7910D00-D4DB-41AD-8D34-D94D3F92BAC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9A067B66-4E75-4138-BEA5-3FD480DCB0D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57DD8498-0F2A-4555-83E1-A9758285F47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6A9EE0B2-AE59-4072-9BE1-9E247A2B64A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A11EABAB-A89B-47F5-9F9D-D0D4C9FDBD6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10F8A554-996D-4102-981D-2EC0F003804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8EBEDFE9-DAAE-440D-AE8C-93A7F58F4B3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55528347-7336-4D47-988D-183547090BB2}"/>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E7BB397D-F8CA-4CCD-B80C-3C11F172A4D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CD9F42B9-9A5F-4074-B051-BD606F7CF09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E8AD0EA9-C4C9-4B84-8A03-C89F68B1159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CEFA631C-18AD-4956-A9BD-52F7D628C049}"/>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E22EA0DC-1667-4068-9C59-734D4CBF7DE7}"/>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68BD6894-37CF-4F14-8599-59DFFA7D12B3}"/>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5" name="債務償還比率最大値テキスト">
          <a:extLst>
            <a:ext uri="{FF2B5EF4-FFF2-40B4-BE49-F238E27FC236}">
              <a16:creationId xmlns:a16="http://schemas.microsoft.com/office/drawing/2014/main" id="{1998E99A-3C7D-4106-B8D0-C4D68D6A47D5}"/>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6" name="直線コネクタ 135">
          <a:extLst>
            <a:ext uri="{FF2B5EF4-FFF2-40B4-BE49-F238E27FC236}">
              <a16:creationId xmlns:a16="http://schemas.microsoft.com/office/drawing/2014/main" id="{9CB0F815-054A-4F48-8099-DC504A13B8FA}"/>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137" name="債務償還比率平均値テキスト">
          <a:extLst>
            <a:ext uri="{FF2B5EF4-FFF2-40B4-BE49-F238E27FC236}">
              <a16:creationId xmlns:a16="http://schemas.microsoft.com/office/drawing/2014/main" id="{1A71223D-F12D-40EC-B8C0-1BE0F3D43DC7}"/>
            </a:ext>
          </a:extLst>
        </xdr:cNvPr>
        <xdr:cNvSpPr txBox="1"/>
      </xdr:nvSpPr>
      <xdr:spPr>
        <a:xfrm>
          <a:off x="14846300" y="627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8" name="フローチャート: 判断 137">
          <a:extLst>
            <a:ext uri="{FF2B5EF4-FFF2-40B4-BE49-F238E27FC236}">
              <a16:creationId xmlns:a16="http://schemas.microsoft.com/office/drawing/2014/main" id="{A1346CBB-268D-46D2-AEDE-AF1E1D6B696E}"/>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9" name="フローチャート: 判断 138">
          <a:extLst>
            <a:ext uri="{FF2B5EF4-FFF2-40B4-BE49-F238E27FC236}">
              <a16:creationId xmlns:a16="http://schemas.microsoft.com/office/drawing/2014/main" id="{B3CE6F91-5A84-4E01-BA57-A076362D13D5}"/>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0BEBE9C-A729-4A5D-9B01-4759B6340D1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B43F0DF-B412-4733-83BD-0EABF5ECA69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A6CFAB0-93F5-4F91-8397-1F836B35DD3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BEEB96C-0BB1-4D9F-B815-E78511C97A5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1BF68CB-75D5-4B9D-8842-9E797E7C7A2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44168</xdr:rowOff>
    </xdr:from>
    <xdr:to>
      <xdr:col>76</xdr:col>
      <xdr:colOff>73025</xdr:colOff>
      <xdr:row>34</xdr:row>
      <xdr:rowOff>145768</xdr:rowOff>
    </xdr:to>
    <xdr:sp macro="" textlink="">
      <xdr:nvSpPr>
        <xdr:cNvPr id="145" name="楕円 144">
          <a:extLst>
            <a:ext uri="{FF2B5EF4-FFF2-40B4-BE49-F238E27FC236}">
              <a16:creationId xmlns:a16="http://schemas.microsoft.com/office/drawing/2014/main" id="{4B88B487-B76E-4057-B72A-926E716563FE}"/>
            </a:ext>
          </a:extLst>
        </xdr:cNvPr>
        <xdr:cNvSpPr/>
      </xdr:nvSpPr>
      <xdr:spPr>
        <a:xfrm>
          <a:off x="14744700" y="66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130545</xdr:rowOff>
    </xdr:from>
    <xdr:ext cx="405111" cy="259045"/>
    <xdr:sp macro="" textlink="">
      <xdr:nvSpPr>
        <xdr:cNvPr id="146" name="債務償還比率該当値テキスト">
          <a:extLst>
            <a:ext uri="{FF2B5EF4-FFF2-40B4-BE49-F238E27FC236}">
              <a16:creationId xmlns:a16="http://schemas.microsoft.com/office/drawing/2014/main" id="{35A2F21E-40D8-44A8-9BC7-DBF373718066}"/>
            </a:ext>
          </a:extLst>
        </xdr:cNvPr>
        <xdr:cNvSpPr txBox="1"/>
      </xdr:nvSpPr>
      <xdr:spPr>
        <a:xfrm>
          <a:off x="14846300" y="6559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59281</xdr:rowOff>
    </xdr:from>
    <xdr:to>
      <xdr:col>72</xdr:col>
      <xdr:colOff>123825</xdr:colOff>
      <xdr:row>34</xdr:row>
      <xdr:rowOff>160881</xdr:rowOff>
    </xdr:to>
    <xdr:sp macro="" textlink="">
      <xdr:nvSpPr>
        <xdr:cNvPr id="147" name="楕円 146">
          <a:extLst>
            <a:ext uri="{FF2B5EF4-FFF2-40B4-BE49-F238E27FC236}">
              <a16:creationId xmlns:a16="http://schemas.microsoft.com/office/drawing/2014/main" id="{DF5BCFA5-4E6E-40DE-8826-B6419CE331AB}"/>
            </a:ext>
          </a:extLst>
        </xdr:cNvPr>
        <xdr:cNvSpPr/>
      </xdr:nvSpPr>
      <xdr:spPr>
        <a:xfrm>
          <a:off x="14033500" y="666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94968</xdr:rowOff>
    </xdr:from>
    <xdr:to>
      <xdr:col>76</xdr:col>
      <xdr:colOff>22225</xdr:colOff>
      <xdr:row>34</xdr:row>
      <xdr:rowOff>110081</xdr:rowOff>
    </xdr:to>
    <xdr:cxnSp macro="">
      <xdr:nvCxnSpPr>
        <xdr:cNvPr id="148" name="直線コネクタ 147">
          <a:extLst>
            <a:ext uri="{FF2B5EF4-FFF2-40B4-BE49-F238E27FC236}">
              <a16:creationId xmlns:a16="http://schemas.microsoft.com/office/drawing/2014/main" id="{C7540E90-7453-44EB-A996-CC9C42477AB0}"/>
            </a:ext>
          </a:extLst>
        </xdr:cNvPr>
        <xdr:cNvCxnSpPr/>
      </xdr:nvCxnSpPr>
      <xdr:spPr>
        <a:xfrm flipV="1">
          <a:off x="14084300" y="6695793"/>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86779</xdr:rowOff>
    </xdr:from>
    <xdr:ext cx="469744" cy="259045"/>
    <xdr:sp macro="" textlink="">
      <xdr:nvSpPr>
        <xdr:cNvPr id="149" name="n_1aveValue債務償還比率">
          <a:extLst>
            <a:ext uri="{FF2B5EF4-FFF2-40B4-BE49-F238E27FC236}">
              <a16:creationId xmlns:a16="http://schemas.microsoft.com/office/drawing/2014/main" id="{D69003A6-86E5-4653-ABD8-77F19DFE8A5D}"/>
            </a:ext>
          </a:extLst>
        </xdr:cNvPr>
        <xdr:cNvSpPr txBox="1"/>
      </xdr:nvSpPr>
      <xdr:spPr>
        <a:xfrm>
          <a:off x="13836727" y="61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152008</xdr:rowOff>
    </xdr:from>
    <xdr:ext cx="405111" cy="259045"/>
    <xdr:sp macro="" textlink="">
      <xdr:nvSpPr>
        <xdr:cNvPr id="150" name="n_1mainValue債務償還比率">
          <a:extLst>
            <a:ext uri="{FF2B5EF4-FFF2-40B4-BE49-F238E27FC236}">
              <a16:creationId xmlns:a16="http://schemas.microsoft.com/office/drawing/2014/main" id="{B0C14852-D156-4262-8659-CD38319BFB9C}"/>
            </a:ext>
          </a:extLst>
        </xdr:cNvPr>
        <xdr:cNvSpPr txBox="1"/>
      </xdr:nvSpPr>
      <xdr:spPr>
        <a:xfrm>
          <a:off x="13869044" y="6752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C41A60E7-AA35-495B-AEE0-511A6F51392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74E86494-A19E-4B5A-B968-68C999259C1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4E948FF2-AD97-4A9C-9F8F-B0F17DF2BF7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3523BABA-9EE5-42DC-83B1-8E72CE23236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E151EACF-B210-4142-9B1B-CBBE11C6B24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FB050371-3A7B-4B03-AFCC-1B9EBD42C1E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15208D5-B4F6-419B-ABB3-BD0415066F6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E00E87-D94D-4276-B48B-07C5A030861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7E2ED8-BFFA-4E35-949F-222FE423D6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859C74-FEAE-4B94-B23C-A38E84AAEF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AE185D-9314-4988-A960-7122AB94C7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4095B9-6C90-4559-AC3E-5AA53B6AD6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F4893A7-4332-4C70-96B9-1920568673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1D34A3-1DD2-4679-8E6D-8D3E382179E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69007F-6C97-4B50-BA1D-5AEBE1AD730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F6A2CC-52AA-4CB5-BBE6-5DDAB7FEAAF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28.96
4,006,411
3,664,604
252,399
1,597,529
2,390,349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48F0B8-7943-4689-B0A2-120196134F3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C76321-0D40-4033-8F7E-C946E2CE8C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67B3A5-4AE5-4806-9417-952560D1805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68346B-E118-4EEE-89CD-BE39016645E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D64D245-AB67-4DFE-B1B6-C9134D053B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5FD6FCF-C0FA-4534-8DE6-7A59B954504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8C31514-1B16-4412-AA0C-D532BDAA42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EE2175-7B30-44F2-82D7-C1B6E07826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7F626A1-6664-4FFB-BE36-05A85D25938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A9C056-E7D3-4D60-9D5B-E229FA6EF41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94C6278-7708-4627-A841-6933412FE0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67C7B5-8E27-40A5-82AF-64764A8744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069D2D8-3CC2-4E89-B089-98D2EE6F829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CADCBDB-345A-4117-B474-74405D57A3B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3D3445-59BA-4915-90DA-218BF17A0C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49113AA-1B60-4C49-8035-683481BF66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4B0B58-D788-488A-A8E7-D3A41A1C29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30AFE0-E451-4E08-907A-2950AE39E2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201961C-95B4-4286-B278-D891E86A869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C700CE5-084F-40AF-90A3-E871FA06F2B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F8D56D5-374B-4CBB-B912-EA833329DE0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88D6020-8E05-4A3A-824D-3B9BFAB36BA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0DF6F9E-97B6-4D12-98BB-C33BC39986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B93089C-52A1-4C11-9506-52F7CA0592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9AA81F8-8607-4406-B122-3ADC6C1BDC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7DACF2B-4FCD-4DDF-94CD-BDE4B42266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4E07F31-7D79-4C12-B3A5-7189997E92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0DD8941-D3C6-4BAA-A92F-0427908C99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7A9208A-64DD-4B19-8BA3-BF6E10404B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BFCAE96-4076-4B55-B96B-7BD1C25AF2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BC9D1708-68DB-46EC-A5CE-53E85B47FA14}"/>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36E00128-CDCF-4DC6-ABCA-3E4858EF322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2C99BA77-45CA-48C2-8F1E-EEE3A32268A2}"/>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B26A671-56C1-424E-8DD8-2A4958FFE13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CD15F16F-5545-4F9B-B41C-6B576C87F3D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27CBC77-A287-4C1D-AB28-8906419E6D4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E1B44CE-AC78-409A-A966-279A2F67A6C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A2EF755-DC33-4375-9C97-775523005F5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EEBCC86E-6E18-49BF-A62A-78D0AB2F2A4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C280534-6487-46FC-B5A0-FE246284889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BD8B7A7-9B60-4B66-8E97-5AFBC4B0217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61D4836-5EAA-4DBE-9530-6E70D87E236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8C210DBA-B672-4403-80F6-E5830239964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686FE25-82B6-40C0-8C5E-870B12D9FFE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17BB37F7-F7A7-4ECB-AF3E-410DBC837740}"/>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DBC010A2-9D7A-48CD-9125-06E8FFB75D96}"/>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CC7CACB2-C4F7-433F-9D6C-70B619A12DEA}"/>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09DFBB9D-D626-4730-A346-202BE48C25A6}"/>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A175B16F-92FF-4A99-B873-E4CDD3EBAB45}"/>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a:extLst>
            <a:ext uri="{FF2B5EF4-FFF2-40B4-BE49-F238E27FC236}">
              <a16:creationId xmlns:a16="http://schemas.microsoft.com/office/drawing/2014/main" id="{31712832-0FF3-487D-BC62-C97BF4844737}"/>
            </a:ext>
          </a:extLst>
        </xdr:cNvPr>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3B476B2A-51AA-4CE0-9F15-07DB3A8ED455}"/>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288B5828-795B-46BD-AD8D-86FE966885FA}"/>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851200DA-CFA6-4D88-BC1C-B42BCAB9F937}"/>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137795</xdr:rowOff>
    </xdr:from>
    <xdr:to>
      <xdr:col>10</xdr:col>
      <xdr:colOff>165100</xdr:colOff>
      <xdr:row>38</xdr:row>
      <xdr:rowOff>67945</xdr:rowOff>
    </xdr:to>
    <xdr:sp macro="" textlink="">
      <xdr:nvSpPr>
        <xdr:cNvPr id="65" name="フローチャート: 判断 64">
          <a:extLst>
            <a:ext uri="{FF2B5EF4-FFF2-40B4-BE49-F238E27FC236}">
              <a16:creationId xmlns:a16="http://schemas.microsoft.com/office/drawing/2014/main" id="{0ECE971F-C3AB-4CD0-9FE2-915FE20FEF03}"/>
            </a:ext>
          </a:extLst>
        </xdr:cNvPr>
        <xdr:cNvSpPr/>
      </xdr:nvSpPr>
      <xdr:spPr>
        <a:xfrm>
          <a:off x="1968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7B7F643-869C-4832-8369-467A4195A9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6F0CF4C-77BB-4849-84D2-B8EF40FAEE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FFC61A8-BBD5-4242-8CFD-18A81427B25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FFEAA8B-117B-4E2D-9495-2B7D0D23DBC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281A844-3BF6-453D-9C65-0F1A0EA338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1" name="楕円 70">
          <a:extLst>
            <a:ext uri="{FF2B5EF4-FFF2-40B4-BE49-F238E27FC236}">
              <a16:creationId xmlns:a16="http://schemas.microsoft.com/office/drawing/2014/main" id="{C566AAA5-090E-4C7C-9E93-A2EDFCC8B10E}"/>
            </a:ext>
          </a:extLst>
        </xdr:cNvPr>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99077</xdr:rowOff>
    </xdr:from>
    <xdr:ext cx="405111" cy="259045"/>
    <xdr:sp macro="" textlink="">
      <xdr:nvSpPr>
        <xdr:cNvPr id="72" name="【道路】&#10;有形固定資産減価償却率該当値テキスト">
          <a:extLst>
            <a:ext uri="{FF2B5EF4-FFF2-40B4-BE49-F238E27FC236}">
              <a16:creationId xmlns:a16="http://schemas.microsoft.com/office/drawing/2014/main" id="{FE3A24BD-3EFB-49C7-B2E8-AC6114D94851}"/>
            </a:ext>
          </a:extLst>
        </xdr:cNvPr>
        <xdr:cNvSpPr txBox="1"/>
      </xdr:nvSpPr>
      <xdr:spPr>
        <a:xfrm>
          <a:off x="467360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3" name="楕円 72">
          <a:extLst>
            <a:ext uri="{FF2B5EF4-FFF2-40B4-BE49-F238E27FC236}">
              <a16:creationId xmlns:a16="http://schemas.microsoft.com/office/drawing/2014/main" id="{1353E4E8-F2DD-4A82-9102-C07049E6F4D9}"/>
            </a:ext>
          </a:extLst>
        </xdr:cNvPr>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38100</xdr:rowOff>
    </xdr:to>
    <xdr:cxnSp macro="">
      <xdr:nvCxnSpPr>
        <xdr:cNvPr id="74" name="直線コネクタ 73">
          <a:extLst>
            <a:ext uri="{FF2B5EF4-FFF2-40B4-BE49-F238E27FC236}">
              <a16:creationId xmlns:a16="http://schemas.microsoft.com/office/drawing/2014/main" id="{2B57921A-B648-493B-9FA2-A943656DF983}"/>
            </a:ext>
          </a:extLst>
        </xdr:cNvPr>
        <xdr:cNvCxnSpPr/>
      </xdr:nvCxnSpPr>
      <xdr:spPr>
        <a:xfrm flipV="1">
          <a:off x="3797300" y="651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42545</xdr:rowOff>
    </xdr:from>
    <xdr:to>
      <xdr:col>15</xdr:col>
      <xdr:colOff>101600</xdr:colOff>
      <xdr:row>38</xdr:row>
      <xdr:rowOff>144145</xdr:rowOff>
    </xdr:to>
    <xdr:sp macro="" textlink="">
      <xdr:nvSpPr>
        <xdr:cNvPr id="75" name="楕円 74">
          <a:extLst>
            <a:ext uri="{FF2B5EF4-FFF2-40B4-BE49-F238E27FC236}">
              <a16:creationId xmlns:a16="http://schemas.microsoft.com/office/drawing/2014/main" id="{4E70B46D-3A0F-496D-8F46-87A5F4E1D0D1}"/>
            </a:ext>
          </a:extLst>
        </xdr:cNvPr>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93345</xdr:rowOff>
    </xdr:to>
    <xdr:cxnSp macro="">
      <xdr:nvCxnSpPr>
        <xdr:cNvPr id="76" name="直線コネクタ 75">
          <a:extLst>
            <a:ext uri="{FF2B5EF4-FFF2-40B4-BE49-F238E27FC236}">
              <a16:creationId xmlns:a16="http://schemas.microsoft.com/office/drawing/2014/main" id="{0837B139-9BDA-4907-B33F-5E296B6BE94D}"/>
            </a:ext>
          </a:extLst>
        </xdr:cNvPr>
        <xdr:cNvCxnSpPr/>
      </xdr:nvCxnSpPr>
      <xdr:spPr>
        <a:xfrm flipV="1">
          <a:off x="2908300" y="65532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77" name="楕円 76">
          <a:extLst>
            <a:ext uri="{FF2B5EF4-FFF2-40B4-BE49-F238E27FC236}">
              <a16:creationId xmlns:a16="http://schemas.microsoft.com/office/drawing/2014/main" id="{8446BAC7-8F8E-4391-A76F-08AFAAE83B9F}"/>
            </a:ext>
          </a:extLst>
        </xdr:cNvPr>
        <xdr:cNvSpPr/>
      </xdr:nvSpPr>
      <xdr:spPr>
        <a:xfrm>
          <a:off x="196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93345</xdr:rowOff>
    </xdr:from>
    <xdr:to>
      <xdr:col>15</xdr:col>
      <xdr:colOff>50800</xdr:colOff>
      <xdr:row>38</xdr:row>
      <xdr:rowOff>144780</xdr:rowOff>
    </xdr:to>
    <xdr:cxnSp macro="">
      <xdr:nvCxnSpPr>
        <xdr:cNvPr id="78" name="直線コネクタ 77">
          <a:extLst>
            <a:ext uri="{FF2B5EF4-FFF2-40B4-BE49-F238E27FC236}">
              <a16:creationId xmlns:a16="http://schemas.microsoft.com/office/drawing/2014/main" id="{445374F0-E859-477C-B0DB-9734419436C0}"/>
            </a:ext>
          </a:extLst>
        </xdr:cNvPr>
        <xdr:cNvCxnSpPr/>
      </xdr:nvCxnSpPr>
      <xdr:spPr>
        <a:xfrm flipV="1">
          <a:off x="2019300" y="66084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a:extLst>
            <a:ext uri="{FF2B5EF4-FFF2-40B4-BE49-F238E27FC236}">
              <a16:creationId xmlns:a16="http://schemas.microsoft.com/office/drawing/2014/main" id="{F67F44FB-A388-4F24-AA03-58EAF262CB8D}"/>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0" name="n_2aveValue【道路】&#10;有形固定資産減価償却率">
          <a:extLst>
            <a:ext uri="{FF2B5EF4-FFF2-40B4-BE49-F238E27FC236}">
              <a16:creationId xmlns:a16="http://schemas.microsoft.com/office/drawing/2014/main" id="{2617594A-9DD3-498A-91B6-473B49457187}"/>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84472</xdr:rowOff>
    </xdr:from>
    <xdr:ext cx="405111" cy="259045"/>
    <xdr:sp macro="" textlink="">
      <xdr:nvSpPr>
        <xdr:cNvPr id="81" name="n_3aveValue【道路】&#10;有形固定資産減価償却率">
          <a:extLst>
            <a:ext uri="{FF2B5EF4-FFF2-40B4-BE49-F238E27FC236}">
              <a16:creationId xmlns:a16="http://schemas.microsoft.com/office/drawing/2014/main" id="{BB764D78-0DBA-4A85-B3BA-61D214223C09}"/>
            </a:ext>
          </a:extLst>
        </xdr:cNvPr>
        <xdr:cNvSpPr txBox="1"/>
      </xdr:nvSpPr>
      <xdr:spPr>
        <a:xfrm>
          <a:off x="1816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80027</xdr:rowOff>
    </xdr:from>
    <xdr:ext cx="405111" cy="259045"/>
    <xdr:sp macro="" textlink="">
      <xdr:nvSpPr>
        <xdr:cNvPr id="82" name="n_1mainValue【道路】&#10;有形固定資産減価償却率">
          <a:extLst>
            <a:ext uri="{FF2B5EF4-FFF2-40B4-BE49-F238E27FC236}">
              <a16:creationId xmlns:a16="http://schemas.microsoft.com/office/drawing/2014/main" id="{AD46D927-7093-43C4-96B0-A768A631CB46}"/>
            </a:ext>
          </a:extLst>
        </xdr:cNvPr>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135272</xdr:rowOff>
    </xdr:from>
    <xdr:ext cx="405111" cy="259045"/>
    <xdr:sp macro="" textlink="">
      <xdr:nvSpPr>
        <xdr:cNvPr id="83" name="n_2mainValue【道路】&#10;有形固定資産減価償却率">
          <a:extLst>
            <a:ext uri="{FF2B5EF4-FFF2-40B4-BE49-F238E27FC236}">
              <a16:creationId xmlns:a16="http://schemas.microsoft.com/office/drawing/2014/main" id="{461532E5-60B2-4F94-BFDB-1458C4084B1D}"/>
            </a:ext>
          </a:extLst>
        </xdr:cNvPr>
        <xdr:cNvSpPr txBox="1"/>
      </xdr:nvSpPr>
      <xdr:spPr>
        <a:xfrm>
          <a:off x="2705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84" name="n_3mainValue【道路】&#10;有形固定資産減価償却率">
          <a:extLst>
            <a:ext uri="{FF2B5EF4-FFF2-40B4-BE49-F238E27FC236}">
              <a16:creationId xmlns:a16="http://schemas.microsoft.com/office/drawing/2014/main" id="{F1F8BB89-6294-47F0-881D-3DC89A1857CA}"/>
            </a:ext>
          </a:extLst>
        </xdr:cNvPr>
        <xdr:cNvSpPr txBox="1"/>
      </xdr:nvSpPr>
      <xdr:spPr>
        <a:xfrm>
          <a:off x="1816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2B631175-3924-4B01-AF43-D26B537754D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99C14173-9CB5-46D9-9888-C23512DC48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D069221-4DBB-46C4-98C6-39BBDE5797B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FB529EC2-0B9A-4FA5-847D-0AAFDCCA04D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CC64B7CE-BCB7-4DE5-9AF9-12E051ADEDD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5E36B986-1720-414D-93F2-1765B359BE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FB346B2B-CE64-4CED-905C-AE4F8B5B868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A90ABA75-5A32-4A76-9CCB-C7470A77518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A82F452C-4FD1-485F-BE42-0EAA6F49005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80BA12F-E0C0-43BB-A1B2-CE4C5183BB0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625578CC-6095-465A-ADC7-343637440C0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D5EC1AB0-1F0F-424E-BF34-1A735C373E3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B677A2C6-14F5-4AEE-B1C5-7320A0E659B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AEDA90E1-9B05-41D8-9FC8-DAE9E29311D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513A4152-0F6C-4D17-913B-B59FEEC387A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B3DF5248-1AFA-4501-B7D7-2B851733EAE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DE8364D2-E062-450C-8899-C0D91DADD6A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950376B2-3E28-4F59-BD81-5C77555C3CC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C87CE152-5B0F-4039-89E3-693928E8D31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F6781253-04B9-48B9-8FC3-F08E825B493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A3C5F08-9C1B-4A5B-AEA1-54CCE5D61E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80996CCD-CFBF-43FB-A0A1-8877E1CFB54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B8CF5136-EEF9-41BE-9A11-394A73E2A79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a:extLst>
            <a:ext uri="{FF2B5EF4-FFF2-40B4-BE49-F238E27FC236}">
              <a16:creationId xmlns:a16="http://schemas.microsoft.com/office/drawing/2014/main" id="{D36D9D7B-8A70-4150-A10F-7303EA61A76C}"/>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a:extLst>
            <a:ext uri="{FF2B5EF4-FFF2-40B4-BE49-F238E27FC236}">
              <a16:creationId xmlns:a16="http://schemas.microsoft.com/office/drawing/2014/main" id="{9D0AE969-7770-4D06-B372-066C034B683A}"/>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a:extLst>
            <a:ext uri="{FF2B5EF4-FFF2-40B4-BE49-F238E27FC236}">
              <a16:creationId xmlns:a16="http://schemas.microsoft.com/office/drawing/2014/main" id="{A91127FF-BC31-4362-B241-3FF8A32F9658}"/>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a:extLst>
            <a:ext uri="{FF2B5EF4-FFF2-40B4-BE49-F238E27FC236}">
              <a16:creationId xmlns:a16="http://schemas.microsoft.com/office/drawing/2014/main" id="{31E53D59-41D5-4664-865F-16F84295C75E}"/>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a:extLst>
            <a:ext uri="{FF2B5EF4-FFF2-40B4-BE49-F238E27FC236}">
              <a16:creationId xmlns:a16="http://schemas.microsoft.com/office/drawing/2014/main" id="{041B60BB-0899-49DF-A141-A892DC4E5F9B}"/>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3" name="【道路】&#10;一人当たり延長平均値テキスト">
          <a:extLst>
            <a:ext uri="{FF2B5EF4-FFF2-40B4-BE49-F238E27FC236}">
              <a16:creationId xmlns:a16="http://schemas.microsoft.com/office/drawing/2014/main" id="{664E309F-E1BB-4A0A-BBCA-C5707C55D219}"/>
            </a:ext>
          </a:extLst>
        </xdr:cNvPr>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a:extLst>
            <a:ext uri="{FF2B5EF4-FFF2-40B4-BE49-F238E27FC236}">
              <a16:creationId xmlns:a16="http://schemas.microsoft.com/office/drawing/2014/main" id="{1B36C643-18A8-4EAC-BE71-D6C8023122D7}"/>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a:extLst>
            <a:ext uri="{FF2B5EF4-FFF2-40B4-BE49-F238E27FC236}">
              <a16:creationId xmlns:a16="http://schemas.microsoft.com/office/drawing/2014/main" id="{60144178-D49D-4AE1-8FDD-9CA150755112}"/>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a:extLst>
            <a:ext uri="{FF2B5EF4-FFF2-40B4-BE49-F238E27FC236}">
              <a16:creationId xmlns:a16="http://schemas.microsoft.com/office/drawing/2014/main" id="{D1BFF577-8767-44AC-97F0-F2903E3295C5}"/>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121245</xdr:rowOff>
    </xdr:from>
    <xdr:to>
      <xdr:col>41</xdr:col>
      <xdr:colOff>101600</xdr:colOff>
      <xdr:row>40</xdr:row>
      <xdr:rowOff>51395</xdr:rowOff>
    </xdr:to>
    <xdr:sp macro="" textlink="">
      <xdr:nvSpPr>
        <xdr:cNvPr id="117" name="フローチャート: 判断 116">
          <a:extLst>
            <a:ext uri="{FF2B5EF4-FFF2-40B4-BE49-F238E27FC236}">
              <a16:creationId xmlns:a16="http://schemas.microsoft.com/office/drawing/2014/main" id="{7F2614E7-E317-4F1E-9497-89D7037481E8}"/>
            </a:ext>
          </a:extLst>
        </xdr:cNvPr>
        <xdr:cNvSpPr/>
      </xdr:nvSpPr>
      <xdr:spPr>
        <a:xfrm>
          <a:off x="7810500" y="68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6C84962-5FC9-433E-9FE1-20127815365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DF29459-BEFC-4A24-85C0-8461DB7601B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BF4160A-9948-423F-90B6-5EFA17A234B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09CE22C-FABD-4E87-A470-7D255307CDD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50EE8CF-964F-4A1A-9149-E0C4A86B4F3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90673</xdr:rowOff>
    </xdr:from>
    <xdr:to>
      <xdr:col>55</xdr:col>
      <xdr:colOff>50800</xdr:colOff>
      <xdr:row>39</xdr:row>
      <xdr:rowOff>20823</xdr:rowOff>
    </xdr:to>
    <xdr:sp macro="" textlink="">
      <xdr:nvSpPr>
        <xdr:cNvPr id="123" name="楕円 122">
          <a:extLst>
            <a:ext uri="{FF2B5EF4-FFF2-40B4-BE49-F238E27FC236}">
              <a16:creationId xmlns:a16="http://schemas.microsoft.com/office/drawing/2014/main" id="{D97348F1-99E2-4E8E-BAAB-220849E0F471}"/>
            </a:ext>
          </a:extLst>
        </xdr:cNvPr>
        <xdr:cNvSpPr/>
      </xdr:nvSpPr>
      <xdr:spPr>
        <a:xfrm>
          <a:off x="10426700" y="660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113550</xdr:rowOff>
    </xdr:from>
    <xdr:ext cx="534377" cy="259045"/>
    <xdr:sp macro="" textlink="">
      <xdr:nvSpPr>
        <xdr:cNvPr id="124" name="【道路】&#10;一人当たり延長該当値テキスト">
          <a:extLst>
            <a:ext uri="{FF2B5EF4-FFF2-40B4-BE49-F238E27FC236}">
              <a16:creationId xmlns:a16="http://schemas.microsoft.com/office/drawing/2014/main" id="{4432FCEC-DA9C-41EC-9078-242503B3DB09}"/>
            </a:ext>
          </a:extLst>
        </xdr:cNvPr>
        <xdr:cNvSpPr txBox="1"/>
      </xdr:nvSpPr>
      <xdr:spPr>
        <a:xfrm>
          <a:off x="10515600" y="64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100495</xdr:rowOff>
    </xdr:from>
    <xdr:to>
      <xdr:col>50</xdr:col>
      <xdr:colOff>165100</xdr:colOff>
      <xdr:row>39</xdr:row>
      <xdr:rowOff>30645</xdr:rowOff>
    </xdr:to>
    <xdr:sp macro="" textlink="">
      <xdr:nvSpPr>
        <xdr:cNvPr id="125" name="楕円 124">
          <a:extLst>
            <a:ext uri="{FF2B5EF4-FFF2-40B4-BE49-F238E27FC236}">
              <a16:creationId xmlns:a16="http://schemas.microsoft.com/office/drawing/2014/main" id="{BF94002C-29A4-43C5-8C45-A550F71A4DFE}"/>
            </a:ext>
          </a:extLst>
        </xdr:cNvPr>
        <xdr:cNvSpPr/>
      </xdr:nvSpPr>
      <xdr:spPr>
        <a:xfrm>
          <a:off x="9588500" y="66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141473</xdr:rowOff>
    </xdr:from>
    <xdr:to>
      <xdr:col>55</xdr:col>
      <xdr:colOff>0</xdr:colOff>
      <xdr:row>38</xdr:row>
      <xdr:rowOff>151295</xdr:rowOff>
    </xdr:to>
    <xdr:cxnSp macro="">
      <xdr:nvCxnSpPr>
        <xdr:cNvPr id="126" name="直線コネクタ 125">
          <a:extLst>
            <a:ext uri="{FF2B5EF4-FFF2-40B4-BE49-F238E27FC236}">
              <a16:creationId xmlns:a16="http://schemas.microsoft.com/office/drawing/2014/main" id="{EA538D4A-7A72-4147-BA32-DC219AB1EEAB}"/>
            </a:ext>
          </a:extLst>
        </xdr:cNvPr>
        <xdr:cNvCxnSpPr/>
      </xdr:nvCxnSpPr>
      <xdr:spPr>
        <a:xfrm flipV="1">
          <a:off x="9639300" y="6656573"/>
          <a:ext cx="838200" cy="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61351</xdr:rowOff>
    </xdr:from>
    <xdr:to>
      <xdr:col>46</xdr:col>
      <xdr:colOff>38100</xdr:colOff>
      <xdr:row>37</xdr:row>
      <xdr:rowOff>162951</xdr:rowOff>
    </xdr:to>
    <xdr:sp macro="" textlink="">
      <xdr:nvSpPr>
        <xdr:cNvPr id="127" name="楕円 126">
          <a:extLst>
            <a:ext uri="{FF2B5EF4-FFF2-40B4-BE49-F238E27FC236}">
              <a16:creationId xmlns:a16="http://schemas.microsoft.com/office/drawing/2014/main" id="{A0CAE6F1-4E54-4011-B553-EB999AA51C88}"/>
            </a:ext>
          </a:extLst>
        </xdr:cNvPr>
        <xdr:cNvSpPr/>
      </xdr:nvSpPr>
      <xdr:spPr>
        <a:xfrm>
          <a:off x="8699500" y="64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112151</xdr:rowOff>
    </xdr:from>
    <xdr:to>
      <xdr:col>50</xdr:col>
      <xdr:colOff>114300</xdr:colOff>
      <xdr:row>38</xdr:row>
      <xdr:rowOff>151295</xdr:rowOff>
    </xdr:to>
    <xdr:cxnSp macro="">
      <xdr:nvCxnSpPr>
        <xdr:cNvPr id="128" name="直線コネクタ 127">
          <a:extLst>
            <a:ext uri="{FF2B5EF4-FFF2-40B4-BE49-F238E27FC236}">
              <a16:creationId xmlns:a16="http://schemas.microsoft.com/office/drawing/2014/main" id="{CCE6749D-CD79-4620-970C-B1495000F862}"/>
            </a:ext>
          </a:extLst>
        </xdr:cNvPr>
        <xdr:cNvCxnSpPr/>
      </xdr:nvCxnSpPr>
      <xdr:spPr>
        <a:xfrm>
          <a:off x="8750300" y="6455801"/>
          <a:ext cx="889000" cy="2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171445</xdr:rowOff>
    </xdr:from>
    <xdr:to>
      <xdr:col>41</xdr:col>
      <xdr:colOff>101600</xdr:colOff>
      <xdr:row>37</xdr:row>
      <xdr:rowOff>101595</xdr:rowOff>
    </xdr:to>
    <xdr:sp macro="" textlink="">
      <xdr:nvSpPr>
        <xdr:cNvPr id="129" name="楕円 128">
          <a:extLst>
            <a:ext uri="{FF2B5EF4-FFF2-40B4-BE49-F238E27FC236}">
              <a16:creationId xmlns:a16="http://schemas.microsoft.com/office/drawing/2014/main" id="{2DAD0797-C5D0-42C2-8BA9-181D26D7B633}"/>
            </a:ext>
          </a:extLst>
        </xdr:cNvPr>
        <xdr:cNvSpPr/>
      </xdr:nvSpPr>
      <xdr:spPr>
        <a:xfrm>
          <a:off x="7810500" y="63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50795</xdr:rowOff>
    </xdr:from>
    <xdr:to>
      <xdr:col>45</xdr:col>
      <xdr:colOff>177800</xdr:colOff>
      <xdr:row>37</xdr:row>
      <xdr:rowOff>112151</xdr:rowOff>
    </xdr:to>
    <xdr:cxnSp macro="">
      <xdr:nvCxnSpPr>
        <xdr:cNvPr id="130" name="直線コネクタ 129">
          <a:extLst>
            <a:ext uri="{FF2B5EF4-FFF2-40B4-BE49-F238E27FC236}">
              <a16:creationId xmlns:a16="http://schemas.microsoft.com/office/drawing/2014/main" id="{1A5C1F30-3478-47C9-8122-DB52E28E6FB9}"/>
            </a:ext>
          </a:extLst>
        </xdr:cNvPr>
        <xdr:cNvCxnSpPr/>
      </xdr:nvCxnSpPr>
      <xdr:spPr>
        <a:xfrm>
          <a:off x="7861300" y="6394445"/>
          <a:ext cx="889000" cy="6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31" name="n_1aveValue【道路】&#10;一人当たり延長">
          <a:extLst>
            <a:ext uri="{FF2B5EF4-FFF2-40B4-BE49-F238E27FC236}">
              <a16:creationId xmlns:a16="http://schemas.microsoft.com/office/drawing/2014/main" id="{C88D5D93-352F-4C66-9717-4F99F0E2EC20}"/>
            </a:ext>
          </a:extLst>
        </xdr:cNvPr>
        <xdr:cNvSpPr txBox="1"/>
      </xdr:nvSpPr>
      <xdr:spPr>
        <a:xfrm>
          <a:off x="93594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32" name="n_2aveValue【道路】&#10;一人当たり延長">
          <a:extLst>
            <a:ext uri="{FF2B5EF4-FFF2-40B4-BE49-F238E27FC236}">
              <a16:creationId xmlns:a16="http://schemas.microsoft.com/office/drawing/2014/main" id="{983F65ED-628F-4A08-9046-DADBF8061FB3}"/>
            </a:ext>
          </a:extLst>
        </xdr:cNvPr>
        <xdr:cNvSpPr txBox="1"/>
      </xdr:nvSpPr>
      <xdr:spPr>
        <a:xfrm>
          <a:off x="8483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42522</xdr:rowOff>
    </xdr:from>
    <xdr:ext cx="534377" cy="259045"/>
    <xdr:sp macro="" textlink="">
      <xdr:nvSpPr>
        <xdr:cNvPr id="133" name="n_3aveValue【道路】&#10;一人当たり延長">
          <a:extLst>
            <a:ext uri="{FF2B5EF4-FFF2-40B4-BE49-F238E27FC236}">
              <a16:creationId xmlns:a16="http://schemas.microsoft.com/office/drawing/2014/main" id="{B6268C91-FC35-4363-A34B-32BBCDE0D8CE}"/>
            </a:ext>
          </a:extLst>
        </xdr:cNvPr>
        <xdr:cNvSpPr txBox="1"/>
      </xdr:nvSpPr>
      <xdr:spPr>
        <a:xfrm>
          <a:off x="7594111" y="690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47172</xdr:rowOff>
    </xdr:from>
    <xdr:ext cx="534377" cy="259045"/>
    <xdr:sp macro="" textlink="">
      <xdr:nvSpPr>
        <xdr:cNvPr id="134" name="n_1mainValue【道路】&#10;一人当たり延長">
          <a:extLst>
            <a:ext uri="{FF2B5EF4-FFF2-40B4-BE49-F238E27FC236}">
              <a16:creationId xmlns:a16="http://schemas.microsoft.com/office/drawing/2014/main" id="{3A38C8D0-1E5F-4BF2-8007-7AA3F05B89DB}"/>
            </a:ext>
          </a:extLst>
        </xdr:cNvPr>
        <xdr:cNvSpPr txBox="1"/>
      </xdr:nvSpPr>
      <xdr:spPr>
        <a:xfrm>
          <a:off x="9359411" y="63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8028</xdr:rowOff>
    </xdr:from>
    <xdr:ext cx="599010" cy="259045"/>
    <xdr:sp macro="" textlink="">
      <xdr:nvSpPr>
        <xdr:cNvPr id="135" name="n_2mainValue【道路】&#10;一人当たり延長">
          <a:extLst>
            <a:ext uri="{FF2B5EF4-FFF2-40B4-BE49-F238E27FC236}">
              <a16:creationId xmlns:a16="http://schemas.microsoft.com/office/drawing/2014/main" id="{B8A38C85-9203-4EF7-8720-46422B2E1B86}"/>
            </a:ext>
          </a:extLst>
        </xdr:cNvPr>
        <xdr:cNvSpPr txBox="1"/>
      </xdr:nvSpPr>
      <xdr:spPr>
        <a:xfrm>
          <a:off x="8450794" y="618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35</xdr:row>
      <xdr:rowOff>118122</xdr:rowOff>
    </xdr:from>
    <xdr:ext cx="599010" cy="259045"/>
    <xdr:sp macro="" textlink="">
      <xdr:nvSpPr>
        <xdr:cNvPr id="136" name="n_3mainValue【道路】&#10;一人当たり延長">
          <a:extLst>
            <a:ext uri="{FF2B5EF4-FFF2-40B4-BE49-F238E27FC236}">
              <a16:creationId xmlns:a16="http://schemas.microsoft.com/office/drawing/2014/main" id="{A89AC527-CFAF-476A-9601-AF30ED92E39D}"/>
            </a:ext>
          </a:extLst>
        </xdr:cNvPr>
        <xdr:cNvSpPr txBox="1"/>
      </xdr:nvSpPr>
      <xdr:spPr>
        <a:xfrm>
          <a:off x="7561794" y="611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535C76FE-EC1F-4EBA-B80E-E1EE4FC570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2A9C0C02-B6FB-4845-996E-BBF606AD35B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4210492D-988A-4F0D-A158-D7367AD70CC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184540A3-C790-48D9-8EA2-511EE8AFE7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DA94EF31-9EFD-46F4-8420-C3F221AFD5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6F91237B-8C46-4F1B-A23A-2B2653DB79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60BC9593-B4D3-4230-94E7-04F2B0ACAA5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6BF42677-461C-49AA-8A73-B7ED5571569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F7EB1365-74AC-4C6D-9C4B-F06935A4CEB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B3A71A6B-A482-4235-95D2-A328E019651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id="{E164D75A-8686-4068-B7B5-23DD1E86519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a:extLst>
            <a:ext uri="{FF2B5EF4-FFF2-40B4-BE49-F238E27FC236}">
              <a16:creationId xmlns:a16="http://schemas.microsoft.com/office/drawing/2014/main" id="{D3201A78-000A-460E-8DC0-66793D9B627C}"/>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a:extLst>
            <a:ext uri="{FF2B5EF4-FFF2-40B4-BE49-F238E27FC236}">
              <a16:creationId xmlns:a16="http://schemas.microsoft.com/office/drawing/2014/main" id="{9EC3FD53-FFC5-4CA3-A577-D10BB77CB94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a:extLst>
            <a:ext uri="{FF2B5EF4-FFF2-40B4-BE49-F238E27FC236}">
              <a16:creationId xmlns:a16="http://schemas.microsoft.com/office/drawing/2014/main" id="{AF4AA9C5-891D-46A1-9B6A-7D0808AF7D24}"/>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a:extLst>
            <a:ext uri="{FF2B5EF4-FFF2-40B4-BE49-F238E27FC236}">
              <a16:creationId xmlns:a16="http://schemas.microsoft.com/office/drawing/2014/main" id="{780D3E4D-56D4-44A3-B2C3-4A8BEC28D411}"/>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a:extLst>
            <a:ext uri="{FF2B5EF4-FFF2-40B4-BE49-F238E27FC236}">
              <a16:creationId xmlns:a16="http://schemas.microsoft.com/office/drawing/2014/main" id="{145FD6BE-721A-497F-9656-BC8394F9C7C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a:extLst>
            <a:ext uri="{FF2B5EF4-FFF2-40B4-BE49-F238E27FC236}">
              <a16:creationId xmlns:a16="http://schemas.microsoft.com/office/drawing/2014/main" id="{DDE2E0D5-4023-48AB-96A9-2C5002973B8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a:extLst>
            <a:ext uri="{FF2B5EF4-FFF2-40B4-BE49-F238E27FC236}">
              <a16:creationId xmlns:a16="http://schemas.microsoft.com/office/drawing/2014/main" id="{3076CDB1-74B1-4E41-9E98-F8485B2EC74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a:extLst>
            <a:ext uri="{FF2B5EF4-FFF2-40B4-BE49-F238E27FC236}">
              <a16:creationId xmlns:a16="http://schemas.microsoft.com/office/drawing/2014/main" id="{C57A3F78-3C87-40FE-A3C4-9458E958B9FB}"/>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E3907B57-DB0C-41DB-A840-817F20A70F9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50056E5D-9F5E-44C6-907B-F28D94656A9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5CB38129-E83A-45C8-9B25-BDE907E8EE1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a:extLst>
            <a:ext uri="{FF2B5EF4-FFF2-40B4-BE49-F238E27FC236}">
              <a16:creationId xmlns:a16="http://schemas.microsoft.com/office/drawing/2014/main" id="{9C8B213C-443D-4547-96E8-58671FB4A60D}"/>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51FE9D56-168A-4C47-9626-BF1F718D8DE8}"/>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a:extLst>
            <a:ext uri="{FF2B5EF4-FFF2-40B4-BE49-F238E27FC236}">
              <a16:creationId xmlns:a16="http://schemas.microsoft.com/office/drawing/2014/main" id="{C15B1C19-9BB2-44F6-94AE-530F39856E7A}"/>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91F7685C-4322-4C60-9624-790679023DEB}"/>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a:extLst>
            <a:ext uri="{FF2B5EF4-FFF2-40B4-BE49-F238E27FC236}">
              <a16:creationId xmlns:a16="http://schemas.microsoft.com/office/drawing/2014/main" id="{D6CBDEB9-9E43-4E2F-89D9-FC0518B949D1}"/>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ECC3EB64-62B3-4238-BB66-2A7B217E42C0}"/>
            </a:ext>
          </a:extLst>
        </xdr:cNvPr>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a:extLst>
            <a:ext uri="{FF2B5EF4-FFF2-40B4-BE49-F238E27FC236}">
              <a16:creationId xmlns:a16="http://schemas.microsoft.com/office/drawing/2014/main" id="{C2F57CFC-CBEB-45A3-B85E-06B4C7F910C8}"/>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a:extLst>
            <a:ext uri="{FF2B5EF4-FFF2-40B4-BE49-F238E27FC236}">
              <a16:creationId xmlns:a16="http://schemas.microsoft.com/office/drawing/2014/main" id="{60C5E35E-3C9D-4CDF-912A-3098BEEEA20B}"/>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a:extLst>
            <a:ext uri="{FF2B5EF4-FFF2-40B4-BE49-F238E27FC236}">
              <a16:creationId xmlns:a16="http://schemas.microsoft.com/office/drawing/2014/main" id="{14ED5416-FD95-49CA-B848-108C2BDB0FFD}"/>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58928</xdr:rowOff>
    </xdr:from>
    <xdr:to>
      <xdr:col>10</xdr:col>
      <xdr:colOff>165100</xdr:colOff>
      <xdr:row>59</xdr:row>
      <xdr:rowOff>160528</xdr:rowOff>
    </xdr:to>
    <xdr:sp macro="" textlink="">
      <xdr:nvSpPr>
        <xdr:cNvPr id="168" name="フローチャート: 判断 167">
          <a:extLst>
            <a:ext uri="{FF2B5EF4-FFF2-40B4-BE49-F238E27FC236}">
              <a16:creationId xmlns:a16="http://schemas.microsoft.com/office/drawing/2014/main" id="{963205EE-EC64-4E05-A9FE-26CC34A2D77F}"/>
            </a:ext>
          </a:extLst>
        </xdr:cNvPr>
        <xdr:cNvSpPr/>
      </xdr:nvSpPr>
      <xdr:spPr>
        <a:xfrm>
          <a:off x="1968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7C04EE5E-12D3-4C69-BBB8-2861B1842D6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73375C4B-8685-42A4-8442-0147B64BFDB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F5793AB1-B52A-4684-815D-52B84954E8D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6494FEF-E994-46CC-BE98-29EF9A5CC47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1913E9BD-451F-409D-99B5-4B1A09C8B4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xdr:rowOff>
    </xdr:from>
    <xdr:to>
      <xdr:col>24</xdr:col>
      <xdr:colOff>114300</xdr:colOff>
      <xdr:row>60</xdr:row>
      <xdr:rowOff>105664</xdr:rowOff>
    </xdr:to>
    <xdr:sp macro="" textlink="">
      <xdr:nvSpPr>
        <xdr:cNvPr id="174" name="楕円 173">
          <a:extLst>
            <a:ext uri="{FF2B5EF4-FFF2-40B4-BE49-F238E27FC236}">
              <a16:creationId xmlns:a16="http://schemas.microsoft.com/office/drawing/2014/main" id="{270A0933-ABCA-4594-BD8D-2DAF116407A8}"/>
            </a:ext>
          </a:extLst>
        </xdr:cNvPr>
        <xdr:cNvSpPr/>
      </xdr:nvSpPr>
      <xdr:spPr>
        <a:xfrm>
          <a:off x="45847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153941</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241B058D-0329-47FF-8C7F-BDFAE53E95E4}"/>
            </a:ext>
          </a:extLst>
        </xdr:cNvPr>
        <xdr:cNvSpPr txBox="1"/>
      </xdr:nvSpPr>
      <xdr:spPr>
        <a:xfrm>
          <a:off x="4673600"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42926</xdr:rowOff>
    </xdr:from>
    <xdr:to>
      <xdr:col>20</xdr:col>
      <xdr:colOff>38100</xdr:colOff>
      <xdr:row>60</xdr:row>
      <xdr:rowOff>144526</xdr:rowOff>
    </xdr:to>
    <xdr:sp macro="" textlink="">
      <xdr:nvSpPr>
        <xdr:cNvPr id="176" name="楕円 175">
          <a:extLst>
            <a:ext uri="{FF2B5EF4-FFF2-40B4-BE49-F238E27FC236}">
              <a16:creationId xmlns:a16="http://schemas.microsoft.com/office/drawing/2014/main" id="{9CD67741-C62B-44D9-8D59-EF11A434FD8E}"/>
            </a:ext>
          </a:extLst>
        </xdr:cNvPr>
        <xdr:cNvSpPr/>
      </xdr:nvSpPr>
      <xdr:spPr>
        <a:xfrm>
          <a:off x="3746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54864</xdr:rowOff>
    </xdr:from>
    <xdr:to>
      <xdr:col>24</xdr:col>
      <xdr:colOff>63500</xdr:colOff>
      <xdr:row>60</xdr:row>
      <xdr:rowOff>93726</xdr:rowOff>
    </xdr:to>
    <xdr:cxnSp macro="">
      <xdr:nvCxnSpPr>
        <xdr:cNvPr id="177" name="直線コネクタ 176">
          <a:extLst>
            <a:ext uri="{FF2B5EF4-FFF2-40B4-BE49-F238E27FC236}">
              <a16:creationId xmlns:a16="http://schemas.microsoft.com/office/drawing/2014/main" id="{E8E6F85C-D13C-46F9-8322-D13BBEC4A124}"/>
            </a:ext>
          </a:extLst>
        </xdr:cNvPr>
        <xdr:cNvCxnSpPr/>
      </xdr:nvCxnSpPr>
      <xdr:spPr>
        <a:xfrm flipV="1">
          <a:off x="3797300" y="1034186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78" name="楕円 177">
          <a:extLst>
            <a:ext uri="{FF2B5EF4-FFF2-40B4-BE49-F238E27FC236}">
              <a16:creationId xmlns:a16="http://schemas.microsoft.com/office/drawing/2014/main" id="{1C794466-1973-46CC-ADBF-AFE233B7C776}"/>
            </a:ext>
          </a:extLst>
        </xdr:cNvPr>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3319</xdr:rowOff>
    </xdr:from>
    <xdr:ext cx="405111" cy="259045"/>
    <xdr:sp macro="" textlink="">
      <xdr:nvSpPr>
        <xdr:cNvPr id="179" name="n_1aveValue【橋りょう・トンネル】&#10;有形固定資産減価償却率">
          <a:extLst>
            <a:ext uri="{FF2B5EF4-FFF2-40B4-BE49-F238E27FC236}">
              <a16:creationId xmlns:a16="http://schemas.microsoft.com/office/drawing/2014/main" id="{5719819F-DA08-4AED-AF15-F70A32887B5A}"/>
            </a:ext>
          </a:extLst>
        </xdr:cNvPr>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80" name="n_2aveValue【橋りょう・トンネル】&#10;有形固定資産減価償却率">
          <a:extLst>
            <a:ext uri="{FF2B5EF4-FFF2-40B4-BE49-F238E27FC236}">
              <a16:creationId xmlns:a16="http://schemas.microsoft.com/office/drawing/2014/main" id="{BC57DACD-6316-49A8-A031-B39D4D3A9D45}"/>
            </a:ext>
          </a:extLst>
        </xdr:cNvPr>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5605</xdr:rowOff>
    </xdr:from>
    <xdr:ext cx="405111" cy="259045"/>
    <xdr:sp macro="" textlink="">
      <xdr:nvSpPr>
        <xdr:cNvPr id="181" name="n_3aveValue【橋りょう・トンネル】&#10;有形固定資産減価償却率">
          <a:extLst>
            <a:ext uri="{FF2B5EF4-FFF2-40B4-BE49-F238E27FC236}">
              <a16:creationId xmlns:a16="http://schemas.microsoft.com/office/drawing/2014/main" id="{C7C31196-8B44-4B56-83A4-7409EF150C36}"/>
            </a:ext>
          </a:extLst>
        </xdr:cNvPr>
        <xdr:cNvSpPr txBox="1"/>
      </xdr:nvSpPr>
      <xdr:spPr>
        <a:xfrm>
          <a:off x="1816744"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135653</xdr:rowOff>
    </xdr:from>
    <xdr:ext cx="405111" cy="259045"/>
    <xdr:sp macro="" textlink="">
      <xdr:nvSpPr>
        <xdr:cNvPr id="182" name="n_1mainValue【橋りょう・トンネル】&#10;有形固定資産減価償却率">
          <a:extLst>
            <a:ext uri="{FF2B5EF4-FFF2-40B4-BE49-F238E27FC236}">
              <a16:creationId xmlns:a16="http://schemas.microsoft.com/office/drawing/2014/main" id="{C26167DE-D5F2-4110-906F-E70CD8DD6149}"/>
            </a:ext>
          </a:extLst>
        </xdr:cNvPr>
        <xdr:cNvSpPr txBox="1"/>
      </xdr:nvSpPr>
      <xdr:spPr>
        <a:xfrm>
          <a:off x="3582044" y="104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183" name="n_3mainValue【橋りょう・トンネル】&#10;有形固定資産減価償却率">
          <a:extLst>
            <a:ext uri="{FF2B5EF4-FFF2-40B4-BE49-F238E27FC236}">
              <a16:creationId xmlns:a16="http://schemas.microsoft.com/office/drawing/2014/main" id="{272F877D-5CEA-40C6-B63F-75B0F76344D6}"/>
            </a:ext>
          </a:extLst>
        </xdr:cNvPr>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94B657C5-9619-4B2B-B8ED-A7EBF205B07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03042E31-9682-4D34-8FA4-5A10C6C7D65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055A5578-708C-42BE-B57E-0D7DFC4C1F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1E974740-4791-4480-B5F6-D972E3BF5CC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C47149DC-F8F0-49BF-88BD-864D48C07B9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DD947F34-9013-4917-9DEB-DED8D23951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6D935939-644E-4AB4-8D42-5D35EEC6B8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D0582F7C-491D-41FB-BBFC-FAD0F5223B1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76B61238-0F41-4726-9991-4B964CC51D4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696E088B-97C4-4FC5-A189-444DF15BD59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a:extLst>
            <a:ext uri="{FF2B5EF4-FFF2-40B4-BE49-F238E27FC236}">
              <a16:creationId xmlns:a16="http://schemas.microsoft.com/office/drawing/2014/main" id="{7269527F-A396-451A-90BA-5166AB0832A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a:extLst>
            <a:ext uri="{FF2B5EF4-FFF2-40B4-BE49-F238E27FC236}">
              <a16:creationId xmlns:a16="http://schemas.microsoft.com/office/drawing/2014/main" id="{2BA5B38E-321C-4CB6-8864-4C577F8A1DE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a:extLst>
            <a:ext uri="{FF2B5EF4-FFF2-40B4-BE49-F238E27FC236}">
              <a16:creationId xmlns:a16="http://schemas.microsoft.com/office/drawing/2014/main" id="{6DD51F49-90FE-456F-B8C7-50C2483220D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a:extLst>
            <a:ext uri="{FF2B5EF4-FFF2-40B4-BE49-F238E27FC236}">
              <a16:creationId xmlns:a16="http://schemas.microsoft.com/office/drawing/2014/main" id="{864D8368-0CF2-49B8-B5B7-E53C5F96E1BF}"/>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a:extLst>
            <a:ext uri="{FF2B5EF4-FFF2-40B4-BE49-F238E27FC236}">
              <a16:creationId xmlns:a16="http://schemas.microsoft.com/office/drawing/2014/main" id="{DA8C8726-8144-44F9-9CE9-57E15E35887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a:extLst>
            <a:ext uri="{FF2B5EF4-FFF2-40B4-BE49-F238E27FC236}">
              <a16:creationId xmlns:a16="http://schemas.microsoft.com/office/drawing/2014/main" id="{4224A057-5BDA-482F-8196-BFA0D5DE151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a:extLst>
            <a:ext uri="{FF2B5EF4-FFF2-40B4-BE49-F238E27FC236}">
              <a16:creationId xmlns:a16="http://schemas.microsoft.com/office/drawing/2014/main" id="{8794CD1E-C3E3-4A66-A4F9-BD4A9C5DCB9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a:extLst>
            <a:ext uri="{FF2B5EF4-FFF2-40B4-BE49-F238E27FC236}">
              <a16:creationId xmlns:a16="http://schemas.microsoft.com/office/drawing/2014/main" id="{909CE3B0-85A2-4422-8C04-400A1FF65A9A}"/>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a:extLst>
            <a:ext uri="{FF2B5EF4-FFF2-40B4-BE49-F238E27FC236}">
              <a16:creationId xmlns:a16="http://schemas.microsoft.com/office/drawing/2014/main" id="{48E7EC70-F93C-4612-B01A-4AB4F527E05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a:extLst>
            <a:ext uri="{FF2B5EF4-FFF2-40B4-BE49-F238E27FC236}">
              <a16:creationId xmlns:a16="http://schemas.microsoft.com/office/drawing/2014/main" id="{92392FBD-0224-49DE-9E1E-4D9A993AFF19}"/>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a:extLst>
            <a:ext uri="{FF2B5EF4-FFF2-40B4-BE49-F238E27FC236}">
              <a16:creationId xmlns:a16="http://schemas.microsoft.com/office/drawing/2014/main" id="{C59E468D-AB1B-4C2B-9993-28A05CBA99C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5" name="テキスト ボックス 204">
          <a:extLst>
            <a:ext uri="{FF2B5EF4-FFF2-40B4-BE49-F238E27FC236}">
              <a16:creationId xmlns:a16="http://schemas.microsoft.com/office/drawing/2014/main" id="{EF68D687-BFE6-4BC9-9FFA-2E79BBC64F2C}"/>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051BC46C-1EC0-4AD2-A332-F867B5AF0B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7" name="テキスト ボックス 206">
          <a:extLst>
            <a:ext uri="{FF2B5EF4-FFF2-40B4-BE49-F238E27FC236}">
              <a16:creationId xmlns:a16="http://schemas.microsoft.com/office/drawing/2014/main" id="{87ABE68A-B14F-4D8F-BF7C-408CA340FB47}"/>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a:extLst>
            <a:ext uri="{FF2B5EF4-FFF2-40B4-BE49-F238E27FC236}">
              <a16:creationId xmlns:a16="http://schemas.microsoft.com/office/drawing/2014/main" id="{92B26C2C-3605-469D-8C5F-24D3BBC675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9" name="直線コネクタ 208">
          <a:extLst>
            <a:ext uri="{FF2B5EF4-FFF2-40B4-BE49-F238E27FC236}">
              <a16:creationId xmlns:a16="http://schemas.microsoft.com/office/drawing/2014/main" id="{EDC224F9-A44E-43EB-BB52-FC765E8F5FCD}"/>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0" name="【橋りょう・トンネル】&#10;一人当たり有形固定資産（償却資産）額最小値テキスト">
          <a:extLst>
            <a:ext uri="{FF2B5EF4-FFF2-40B4-BE49-F238E27FC236}">
              <a16:creationId xmlns:a16="http://schemas.microsoft.com/office/drawing/2014/main" id="{9027D100-8598-415E-806B-8794581F0586}"/>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1" name="直線コネクタ 210">
          <a:extLst>
            <a:ext uri="{FF2B5EF4-FFF2-40B4-BE49-F238E27FC236}">
              <a16:creationId xmlns:a16="http://schemas.microsoft.com/office/drawing/2014/main" id="{9B81E4E2-809E-425C-8497-F0F716FA19CB}"/>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2" name="【橋りょう・トンネル】&#10;一人当たり有形固定資産（償却資産）額最大値テキスト">
          <a:extLst>
            <a:ext uri="{FF2B5EF4-FFF2-40B4-BE49-F238E27FC236}">
              <a16:creationId xmlns:a16="http://schemas.microsoft.com/office/drawing/2014/main" id="{933841C2-57DD-4F35-B9F2-12F629F81D26}"/>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3" name="直線コネクタ 212">
          <a:extLst>
            <a:ext uri="{FF2B5EF4-FFF2-40B4-BE49-F238E27FC236}">
              <a16:creationId xmlns:a16="http://schemas.microsoft.com/office/drawing/2014/main" id="{EB39CECB-F824-427D-9CCF-04F63006640A}"/>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14" name="【橋りょう・トンネル】&#10;一人当たり有形固定資産（償却資産）額平均値テキスト">
          <a:extLst>
            <a:ext uri="{FF2B5EF4-FFF2-40B4-BE49-F238E27FC236}">
              <a16:creationId xmlns:a16="http://schemas.microsoft.com/office/drawing/2014/main" id="{08047B04-B9C5-4055-AF02-1735643546DD}"/>
            </a:ext>
          </a:extLst>
        </xdr:cNvPr>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5" name="フローチャート: 判断 214">
          <a:extLst>
            <a:ext uri="{FF2B5EF4-FFF2-40B4-BE49-F238E27FC236}">
              <a16:creationId xmlns:a16="http://schemas.microsoft.com/office/drawing/2014/main" id="{2950473B-29E6-425B-A3EA-AAD518DB98BA}"/>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6" name="フローチャート: 判断 215">
          <a:extLst>
            <a:ext uri="{FF2B5EF4-FFF2-40B4-BE49-F238E27FC236}">
              <a16:creationId xmlns:a16="http://schemas.microsoft.com/office/drawing/2014/main" id="{2F0B202A-CC96-4C42-A7CE-799782B50F46}"/>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7" name="フローチャート: 判断 216">
          <a:extLst>
            <a:ext uri="{FF2B5EF4-FFF2-40B4-BE49-F238E27FC236}">
              <a16:creationId xmlns:a16="http://schemas.microsoft.com/office/drawing/2014/main" id="{41872800-3AE0-4CDF-A8F3-A59B44AD295C}"/>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112946</xdr:rowOff>
    </xdr:from>
    <xdr:to>
      <xdr:col>41</xdr:col>
      <xdr:colOff>101600</xdr:colOff>
      <xdr:row>64</xdr:row>
      <xdr:rowOff>43096</xdr:rowOff>
    </xdr:to>
    <xdr:sp macro="" textlink="">
      <xdr:nvSpPr>
        <xdr:cNvPr id="218" name="フローチャート: 判断 217">
          <a:extLst>
            <a:ext uri="{FF2B5EF4-FFF2-40B4-BE49-F238E27FC236}">
              <a16:creationId xmlns:a16="http://schemas.microsoft.com/office/drawing/2014/main" id="{F8DF9F18-EE10-43C9-97D6-13FF9EF2C662}"/>
            </a:ext>
          </a:extLst>
        </xdr:cNvPr>
        <xdr:cNvSpPr/>
      </xdr:nvSpPr>
      <xdr:spPr>
        <a:xfrm>
          <a:off x="7810500" y="1091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520C9BE9-48C9-43C0-BF96-F80853A1819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55E0C0C4-C2B8-4A47-93F8-68017BB3C75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21B861BB-E9A1-4B2D-A34A-DDC34061D61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1D39F480-A4B1-43CB-BF36-F989A118A7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2EA08FA-2D94-4F0D-B28A-3E172E56BE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77912</xdr:rowOff>
    </xdr:from>
    <xdr:to>
      <xdr:col>55</xdr:col>
      <xdr:colOff>50800</xdr:colOff>
      <xdr:row>65</xdr:row>
      <xdr:rowOff>8062</xdr:rowOff>
    </xdr:to>
    <xdr:sp macro="" textlink="">
      <xdr:nvSpPr>
        <xdr:cNvPr id="224" name="楕円 223">
          <a:extLst>
            <a:ext uri="{FF2B5EF4-FFF2-40B4-BE49-F238E27FC236}">
              <a16:creationId xmlns:a16="http://schemas.microsoft.com/office/drawing/2014/main" id="{BB3B37C2-4649-41C2-8D46-C2DC2B043D33}"/>
            </a:ext>
          </a:extLst>
        </xdr:cNvPr>
        <xdr:cNvSpPr/>
      </xdr:nvSpPr>
      <xdr:spPr>
        <a:xfrm>
          <a:off x="10426700" y="110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164289</xdr:rowOff>
    </xdr:from>
    <xdr:ext cx="534377" cy="259045"/>
    <xdr:sp macro="" textlink="">
      <xdr:nvSpPr>
        <xdr:cNvPr id="225" name="【橋りょう・トンネル】&#10;一人当たり有形固定資産（償却資産）額該当値テキスト">
          <a:extLst>
            <a:ext uri="{FF2B5EF4-FFF2-40B4-BE49-F238E27FC236}">
              <a16:creationId xmlns:a16="http://schemas.microsoft.com/office/drawing/2014/main" id="{83B75C77-0ED2-4D97-9325-AA66667422F0}"/>
            </a:ext>
          </a:extLst>
        </xdr:cNvPr>
        <xdr:cNvSpPr txBox="1"/>
      </xdr:nvSpPr>
      <xdr:spPr>
        <a:xfrm>
          <a:off x="10515600" y="109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77904</xdr:rowOff>
    </xdr:from>
    <xdr:to>
      <xdr:col>50</xdr:col>
      <xdr:colOff>165100</xdr:colOff>
      <xdr:row>65</xdr:row>
      <xdr:rowOff>8054</xdr:rowOff>
    </xdr:to>
    <xdr:sp macro="" textlink="">
      <xdr:nvSpPr>
        <xdr:cNvPr id="226" name="楕円 225">
          <a:extLst>
            <a:ext uri="{FF2B5EF4-FFF2-40B4-BE49-F238E27FC236}">
              <a16:creationId xmlns:a16="http://schemas.microsoft.com/office/drawing/2014/main" id="{06650BF5-E396-4D19-B991-5FEA97455D4D}"/>
            </a:ext>
          </a:extLst>
        </xdr:cNvPr>
        <xdr:cNvSpPr/>
      </xdr:nvSpPr>
      <xdr:spPr>
        <a:xfrm>
          <a:off x="9588500" y="110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128704</xdr:rowOff>
    </xdr:from>
    <xdr:to>
      <xdr:col>55</xdr:col>
      <xdr:colOff>0</xdr:colOff>
      <xdr:row>64</xdr:row>
      <xdr:rowOff>128712</xdr:rowOff>
    </xdr:to>
    <xdr:cxnSp macro="">
      <xdr:nvCxnSpPr>
        <xdr:cNvPr id="227" name="直線コネクタ 226">
          <a:extLst>
            <a:ext uri="{FF2B5EF4-FFF2-40B4-BE49-F238E27FC236}">
              <a16:creationId xmlns:a16="http://schemas.microsoft.com/office/drawing/2014/main" id="{C0E9C136-658D-4123-A6FC-F353621BE7B9}"/>
            </a:ext>
          </a:extLst>
        </xdr:cNvPr>
        <xdr:cNvCxnSpPr/>
      </xdr:nvCxnSpPr>
      <xdr:spPr>
        <a:xfrm>
          <a:off x="9639300" y="11101504"/>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77621</xdr:rowOff>
    </xdr:from>
    <xdr:to>
      <xdr:col>41</xdr:col>
      <xdr:colOff>101600</xdr:colOff>
      <xdr:row>65</xdr:row>
      <xdr:rowOff>7771</xdr:rowOff>
    </xdr:to>
    <xdr:sp macro="" textlink="">
      <xdr:nvSpPr>
        <xdr:cNvPr id="228" name="楕円 227">
          <a:extLst>
            <a:ext uri="{FF2B5EF4-FFF2-40B4-BE49-F238E27FC236}">
              <a16:creationId xmlns:a16="http://schemas.microsoft.com/office/drawing/2014/main" id="{8439808D-EC24-4F15-8674-660088EE509D}"/>
            </a:ext>
          </a:extLst>
        </xdr:cNvPr>
        <xdr:cNvSpPr/>
      </xdr:nvSpPr>
      <xdr:spPr>
        <a:xfrm>
          <a:off x="7810500" y="1105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46863</xdr:rowOff>
    </xdr:from>
    <xdr:ext cx="599010" cy="259045"/>
    <xdr:sp macro="" textlink="">
      <xdr:nvSpPr>
        <xdr:cNvPr id="229" name="n_1aveValue【橋りょう・トンネル】&#10;一人当たり有形固定資産（償却資産）額">
          <a:extLst>
            <a:ext uri="{FF2B5EF4-FFF2-40B4-BE49-F238E27FC236}">
              <a16:creationId xmlns:a16="http://schemas.microsoft.com/office/drawing/2014/main" id="{25298B89-0AE0-4801-B516-4CAEBE036585}"/>
            </a:ext>
          </a:extLst>
        </xdr:cNvPr>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30" name="n_2aveValue【橋りょう・トンネル】&#10;一人当たり有形固定資産（償却資産）額">
          <a:extLst>
            <a:ext uri="{FF2B5EF4-FFF2-40B4-BE49-F238E27FC236}">
              <a16:creationId xmlns:a16="http://schemas.microsoft.com/office/drawing/2014/main" id="{F51609AB-CD81-4648-802E-385529904703}"/>
            </a:ext>
          </a:extLst>
        </xdr:cNvPr>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59623</xdr:rowOff>
    </xdr:from>
    <xdr:ext cx="599010" cy="259045"/>
    <xdr:sp macro="" textlink="">
      <xdr:nvSpPr>
        <xdr:cNvPr id="231" name="n_3aveValue【橋りょう・トンネル】&#10;一人当たり有形固定資産（償却資産）額">
          <a:extLst>
            <a:ext uri="{FF2B5EF4-FFF2-40B4-BE49-F238E27FC236}">
              <a16:creationId xmlns:a16="http://schemas.microsoft.com/office/drawing/2014/main" id="{FB20C426-DF6F-420B-B172-9974092602FF}"/>
            </a:ext>
          </a:extLst>
        </xdr:cNvPr>
        <xdr:cNvSpPr txBox="1"/>
      </xdr:nvSpPr>
      <xdr:spPr>
        <a:xfrm>
          <a:off x="7561795" y="1068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170631</xdr:rowOff>
    </xdr:from>
    <xdr:ext cx="534377" cy="259045"/>
    <xdr:sp macro="" textlink="">
      <xdr:nvSpPr>
        <xdr:cNvPr id="232" name="n_1mainValue【橋りょう・トンネル】&#10;一人当たり有形固定資産（償却資産）額">
          <a:extLst>
            <a:ext uri="{FF2B5EF4-FFF2-40B4-BE49-F238E27FC236}">
              <a16:creationId xmlns:a16="http://schemas.microsoft.com/office/drawing/2014/main" id="{06CEF550-D713-4A15-83BE-D4169579C9C5}"/>
            </a:ext>
          </a:extLst>
        </xdr:cNvPr>
        <xdr:cNvSpPr txBox="1"/>
      </xdr:nvSpPr>
      <xdr:spPr>
        <a:xfrm>
          <a:off x="9359411" y="111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170348</xdr:rowOff>
    </xdr:from>
    <xdr:ext cx="534377" cy="259045"/>
    <xdr:sp macro="" textlink="">
      <xdr:nvSpPr>
        <xdr:cNvPr id="233" name="n_3mainValue【橋りょう・トンネル】&#10;一人当たり有形固定資産（償却資産）額">
          <a:extLst>
            <a:ext uri="{FF2B5EF4-FFF2-40B4-BE49-F238E27FC236}">
              <a16:creationId xmlns:a16="http://schemas.microsoft.com/office/drawing/2014/main" id="{0CB33EA9-97F6-4AAC-97AB-5FCAEC5979E4}"/>
            </a:ext>
          </a:extLst>
        </xdr:cNvPr>
        <xdr:cNvSpPr txBox="1"/>
      </xdr:nvSpPr>
      <xdr:spPr>
        <a:xfrm>
          <a:off x="7594111" y="1114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E16443E8-04E0-4D78-9230-51A15ED8C2E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id="{4BCB2A04-81EC-4B09-9E7E-E98A702CEC1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id="{967F4268-211E-4712-96EC-2C694445E10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id="{0C97B0B3-1E35-4B62-8578-021D9C22917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id="{233622CA-372E-4DE1-A6F8-261D75A0407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id="{394B09A8-002D-48EC-BF44-372CA6ADC72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id="{F1F5A519-6756-46E1-A4AE-4E621F6C20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id="{006E01FC-654A-4C6F-A46C-C95A5B2F43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a:extLst>
            <a:ext uri="{FF2B5EF4-FFF2-40B4-BE49-F238E27FC236}">
              <a16:creationId xmlns:a16="http://schemas.microsoft.com/office/drawing/2014/main" id="{95F9D160-D5A2-4727-B3E9-753B508B06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a:extLst>
            <a:ext uri="{FF2B5EF4-FFF2-40B4-BE49-F238E27FC236}">
              <a16:creationId xmlns:a16="http://schemas.microsoft.com/office/drawing/2014/main" id="{A2E7BD3A-3E95-4A1E-A32B-C68987B7A9E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4" name="テキスト ボックス 243">
          <a:extLst>
            <a:ext uri="{FF2B5EF4-FFF2-40B4-BE49-F238E27FC236}">
              <a16:creationId xmlns:a16="http://schemas.microsoft.com/office/drawing/2014/main" id="{A57340EB-051A-41E9-BA7E-005E352AB96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a:extLst>
            <a:ext uri="{FF2B5EF4-FFF2-40B4-BE49-F238E27FC236}">
              <a16:creationId xmlns:a16="http://schemas.microsoft.com/office/drawing/2014/main" id="{18C9C0BB-114D-4A92-9A9E-61932DA3080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6" name="テキスト ボックス 245">
          <a:extLst>
            <a:ext uri="{FF2B5EF4-FFF2-40B4-BE49-F238E27FC236}">
              <a16:creationId xmlns:a16="http://schemas.microsoft.com/office/drawing/2014/main" id="{455FE382-7ECB-4B5B-9667-CF5E91A3D83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a:extLst>
            <a:ext uri="{FF2B5EF4-FFF2-40B4-BE49-F238E27FC236}">
              <a16:creationId xmlns:a16="http://schemas.microsoft.com/office/drawing/2014/main" id="{67BA620A-8486-4259-8C78-2C04F55CBDE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a:extLst>
            <a:ext uri="{FF2B5EF4-FFF2-40B4-BE49-F238E27FC236}">
              <a16:creationId xmlns:a16="http://schemas.microsoft.com/office/drawing/2014/main" id="{EFBAA4A2-B601-4BEE-A2E3-0C1967F40A3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a:extLst>
            <a:ext uri="{FF2B5EF4-FFF2-40B4-BE49-F238E27FC236}">
              <a16:creationId xmlns:a16="http://schemas.microsoft.com/office/drawing/2014/main" id="{8FE81176-D13A-454F-9A3D-B073683AEDE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a:extLst>
            <a:ext uri="{FF2B5EF4-FFF2-40B4-BE49-F238E27FC236}">
              <a16:creationId xmlns:a16="http://schemas.microsoft.com/office/drawing/2014/main" id="{8F5A52BC-90A2-46C4-AB7E-3E941AAB747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a:extLst>
            <a:ext uri="{FF2B5EF4-FFF2-40B4-BE49-F238E27FC236}">
              <a16:creationId xmlns:a16="http://schemas.microsoft.com/office/drawing/2014/main" id="{FA266977-A012-40BA-B09A-442337F62D6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a:extLst>
            <a:ext uri="{FF2B5EF4-FFF2-40B4-BE49-F238E27FC236}">
              <a16:creationId xmlns:a16="http://schemas.microsoft.com/office/drawing/2014/main" id="{0DF2ED3B-71E8-4C53-A75E-D6E6F22BF21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a:extLst>
            <a:ext uri="{FF2B5EF4-FFF2-40B4-BE49-F238E27FC236}">
              <a16:creationId xmlns:a16="http://schemas.microsoft.com/office/drawing/2014/main" id="{99C3CDC8-250A-432D-88E1-4468B8DC639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4" name="テキスト ボックス 253">
          <a:extLst>
            <a:ext uri="{FF2B5EF4-FFF2-40B4-BE49-F238E27FC236}">
              <a16:creationId xmlns:a16="http://schemas.microsoft.com/office/drawing/2014/main" id="{C5F7D1FE-4758-4704-A7EA-0A7B4A66EAE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id="{F44C15B5-7C4B-446D-A74F-E12363BFE2C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C5AFF4D0-7644-4082-B9F7-13831D2BAE6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a:extLst>
            <a:ext uri="{FF2B5EF4-FFF2-40B4-BE49-F238E27FC236}">
              <a16:creationId xmlns:a16="http://schemas.microsoft.com/office/drawing/2014/main" id="{0F48ECBF-42C6-4F04-8C63-22D2E0872C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58" name="直線コネクタ 257">
          <a:extLst>
            <a:ext uri="{FF2B5EF4-FFF2-40B4-BE49-F238E27FC236}">
              <a16:creationId xmlns:a16="http://schemas.microsoft.com/office/drawing/2014/main" id="{296828FF-8936-461E-BB3D-DB62B9CC7E68}"/>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59" name="【公営住宅】&#10;有形固定資産減価償却率最小値テキスト">
          <a:extLst>
            <a:ext uri="{FF2B5EF4-FFF2-40B4-BE49-F238E27FC236}">
              <a16:creationId xmlns:a16="http://schemas.microsoft.com/office/drawing/2014/main" id="{F47D42DF-6ADB-4E02-B001-E15F8A71DACF}"/>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0" name="直線コネクタ 259">
          <a:extLst>
            <a:ext uri="{FF2B5EF4-FFF2-40B4-BE49-F238E27FC236}">
              <a16:creationId xmlns:a16="http://schemas.microsoft.com/office/drawing/2014/main" id="{74870BBF-C725-4061-AE83-C6F33A328848}"/>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1" name="【公営住宅】&#10;有形固定資産減価償却率最大値テキスト">
          <a:extLst>
            <a:ext uri="{FF2B5EF4-FFF2-40B4-BE49-F238E27FC236}">
              <a16:creationId xmlns:a16="http://schemas.microsoft.com/office/drawing/2014/main" id="{A74DAB00-256D-4DCC-85AC-4B0E8419DD2A}"/>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62" name="直線コネクタ 261">
          <a:extLst>
            <a:ext uri="{FF2B5EF4-FFF2-40B4-BE49-F238E27FC236}">
              <a16:creationId xmlns:a16="http://schemas.microsoft.com/office/drawing/2014/main" id="{C359B60B-80DC-45F6-BBE9-19B5A1547537}"/>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63" name="【公営住宅】&#10;有形固定資産減価償却率平均値テキスト">
          <a:extLst>
            <a:ext uri="{FF2B5EF4-FFF2-40B4-BE49-F238E27FC236}">
              <a16:creationId xmlns:a16="http://schemas.microsoft.com/office/drawing/2014/main" id="{FA11E2C4-04A3-42DE-B76E-DB82A93785B9}"/>
            </a:ext>
          </a:extLst>
        </xdr:cNvPr>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64" name="フローチャート: 判断 263">
          <a:extLst>
            <a:ext uri="{FF2B5EF4-FFF2-40B4-BE49-F238E27FC236}">
              <a16:creationId xmlns:a16="http://schemas.microsoft.com/office/drawing/2014/main" id="{CA4A352B-5428-4F9B-B702-72571FC22B5E}"/>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65" name="フローチャート: 判断 264">
          <a:extLst>
            <a:ext uri="{FF2B5EF4-FFF2-40B4-BE49-F238E27FC236}">
              <a16:creationId xmlns:a16="http://schemas.microsoft.com/office/drawing/2014/main" id="{71AF9CC3-A27F-43E1-91DD-94205B3A013E}"/>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66" name="フローチャート: 判断 265">
          <a:extLst>
            <a:ext uri="{FF2B5EF4-FFF2-40B4-BE49-F238E27FC236}">
              <a16:creationId xmlns:a16="http://schemas.microsoft.com/office/drawing/2014/main" id="{7CE265B4-5D90-419B-8D4B-B98025A754F4}"/>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7" name="フローチャート: 判断 266">
          <a:extLst>
            <a:ext uri="{FF2B5EF4-FFF2-40B4-BE49-F238E27FC236}">
              <a16:creationId xmlns:a16="http://schemas.microsoft.com/office/drawing/2014/main" id="{EA15BC7A-A99D-4193-AF9B-793E78BECE9F}"/>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C8DBE9C7-BDEE-490F-94FF-00B1D68EFF8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36969113-2CFC-4DF8-830B-B2C61D30946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6F4EDF5A-71C4-4326-873F-07499BADA8A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6EB90414-A47E-49F1-92B9-AD07795F449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65597767-5F60-4DF6-859A-8D2763634FA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52070</xdr:rowOff>
    </xdr:from>
    <xdr:to>
      <xdr:col>24</xdr:col>
      <xdr:colOff>114300</xdr:colOff>
      <xdr:row>81</xdr:row>
      <xdr:rowOff>153670</xdr:rowOff>
    </xdr:to>
    <xdr:sp macro="" textlink="">
      <xdr:nvSpPr>
        <xdr:cNvPr id="273" name="楕円 272">
          <a:extLst>
            <a:ext uri="{FF2B5EF4-FFF2-40B4-BE49-F238E27FC236}">
              <a16:creationId xmlns:a16="http://schemas.microsoft.com/office/drawing/2014/main" id="{127C7C65-A155-4E21-B1B2-66ABB235F4D7}"/>
            </a:ext>
          </a:extLst>
        </xdr:cNvPr>
        <xdr:cNvSpPr/>
      </xdr:nvSpPr>
      <xdr:spPr>
        <a:xfrm>
          <a:off x="4584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30497</xdr:rowOff>
    </xdr:from>
    <xdr:ext cx="405111" cy="259045"/>
    <xdr:sp macro="" textlink="">
      <xdr:nvSpPr>
        <xdr:cNvPr id="274" name="【公営住宅】&#10;有形固定資産減価償却率該当値テキスト">
          <a:extLst>
            <a:ext uri="{FF2B5EF4-FFF2-40B4-BE49-F238E27FC236}">
              <a16:creationId xmlns:a16="http://schemas.microsoft.com/office/drawing/2014/main" id="{41B0BC11-8F20-459B-9397-F4675698DD34}"/>
            </a:ext>
          </a:extLst>
        </xdr:cNvPr>
        <xdr:cNvSpPr txBox="1"/>
      </xdr:nvSpPr>
      <xdr:spPr>
        <a:xfrm>
          <a:off x="4673600"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275" name="楕円 274">
          <a:extLst>
            <a:ext uri="{FF2B5EF4-FFF2-40B4-BE49-F238E27FC236}">
              <a16:creationId xmlns:a16="http://schemas.microsoft.com/office/drawing/2014/main" id="{8063F846-7604-4AAD-9F54-A90B9F86B6E8}"/>
            </a:ext>
          </a:extLst>
        </xdr:cNvPr>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102870</xdr:rowOff>
    </xdr:from>
    <xdr:to>
      <xdr:col>24</xdr:col>
      <xdr:colOff>63500</xdr:colOff>
      <xdr:row>82</xdr:row>
      <xdr:rowOff>144780</xdr:rowOff>
    </xdr:to>
    <xdr:cxnSp macro="">
      <xdr:nvCxnSpPr>
        <xdr:cNvPr id="276" name="直線コネクタ 275">
          <a:extLst>
            <a:ext uri="{FF2B5EF4-FFF2-40B4-BE49-F238E27FC236}">
              <a16:creationId xmlns:a16="http://schemas.microsoft.com/office/drawing/2014/main" id="{62199795-BB83-4510-9CA1-85B6DD213847}"/>
            </a:ext>
          </a:extLst>
        </xdr:cNvPr>
        <xdr:cNvCxnSpPr/>
      </xdr:nvCxnSpPr>
      <xdr:spPr>
        <a:xfrm flipV="1">
          <a:off x="3797300" y="139903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77" name="楕円 276">
          <a:extLst>
            <a:ext uri="{FF2B5EF4-FFF2-40B4-BE49-F238E27FC236}">
              <a16:creationId xmlns:a16="http://schemas.microsoft.com/office/drawing/2014/main" id="{6906C7D9-E8A1-4041-B0E6-1F6EF1F328E6}"/>
            </a:ext>
          </a:extLst>
        </xdr:cNvPr>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144780</xdr:rowOff>
    </xdr:to>
    <xdr:cxnSp macro="">
      <xdr:nvCxnSpPr>
        <xdr:cNvPr id="278" name="直線コネクタ 277">
          <a:extLst>
            <a:ext uri="{FF2B5EF4-FFF2-40B4-BE49-F238E27FC236}">
              <a16:creationId xmlns:a16="http://schemas.microsoft.com/office/drawing/2014/main" id="{F1C53679-9B94-4102-A1F7-56404B69FD23}"/>
            </a:ext>
          </a:extLst>
        </xdr:cNvPr>
        <xdr:cNvCxnSpPr/>
      </xdr:nvCxnSpPr>
      <xdr:spPr>
        <a:xfrm>
          <a:off x="2908300" y="141312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9" name="楕円 278">
          <a:extLst>
            <a:ext uri="{FF2B5EF4-FFF2-40B4-BE49-F238E27FC236}">
              <a16:creationId xmlns:a16="http://schemas.microsoft.com/office/drawing/2014/main" id="{0A01355B-2E2C-4585-96EC-2732D41E9C51}"/>
            </a:ext>
          </a:extLst>
        </xdr:cNvPr>
        <xdr:cNvSpPr/>
      </xdr:nvSpPr>
      <xdr:spPr>
        <a:xfrm>
          <a:off x="1968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83</xdr:row>
      <xdr:rowOff>7620</xdr:rowOff>
    </xdr:to>
    <xdr:cxnSp macro="">
      <xdr:nvCxnSpPr>
        <xdr:cNvPr id="280" name="直線コネクタ 279">
          <a:extLst>
            <a:ext uri="{FF2B5EF4-FFF2-40B4-BE49-F238E27FC236}">
              <a16:creationId xmlns:a16="http://schemas.microsoft.com/office/drawing/2014/main" id="{F54E1E6A-0645-45C7-9533-1DAF9C0BCD0E}"/>
            </a:ext>
          </a:extLst>
        </xdr:cNvPr>
        <xdr:cNvCxnSpPr/>
      </xdr:nvCxnSpPr>
      <xdr:spPr>
        <a:xfrm flipV="1">
          <a:off x="2019300" y="141312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81" name="n_1aveValue【公営住宅】&#10;有形固定資産減価償却率">
          <a:extLst>
            <a:ext uri="{FF2B5EF4-FFF2-40B4-BE49-F238E27FC236}">
              <a16:creationId xmlns:a16="http://schemas.microsoft.com/office/drawing/2014/main" id="{41715A06-93A3-44B4-9891-E54093670592}"/>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82" name="n_2aveValue【公営住宅】&#10;有形固定資産減価償却率">
          <a:extLst>
            <a:ext uri="{FF2B5EF4-FFF2-40B4-BE49-F238E27FC236}">
              <a16:creationId xmlns:a16="http://schemas.microsoft.com/office/drawing/2014/main" id="{664CFE53-42A3-40C8-A34B-0C38206EF42B}"/>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83" name="n_3aveValue【公営住宅】&#10;有形固定資産減価償却率">
          <a:extLst>
            <a:ext uri="{FF2B5EF4-FFF2-40B4-BE49-F238E27FC236}">
              <a16:creationId xmlns:a16="http://schemas.microsoft.com/office/drawing/2014/main" id="{27450E8E-4261-4E9F-AF22-32EB5312B6D3}"/>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15257</xdr:rowOff>
    </xdr:from>
    <xdr:ext cx="405111" cy="259045"/>
    <xdr:sp macro="" textlink="">
      <xdr:nvSpPr>
        <xdr:cNvPr id="284" name="n_1mainValue【公営住宅】&#10;有形固定資産減価償却率">
          <a:extLst>
            <a:ext uri="{FF2B5EF4-FFF2-40B4-BE49-F238E27FC236}">
              <a16:creationId xmlns:a16="http://schemas.microsoft.com/office/drawing/2014/main" id="{56C4C611-D994-4E37-8774-99F5A807C962}"/>
            </a:ext>
          </a:extLst>
        </xdr:cNvPr>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85" name="n_2mainValue【公営住宅】&#10;有形固定資産減価償却率">
          <a:extLst>
            <a:ext uri="{FF2B5EF4-FFF2-40B4-BE49-F238E27FC236}">
              <a16:creationId xmlns:a16="http://schemas.microsoft.com/office/drawing/2014/main" id="{96C4F18F-7172-4A2E-A79C-52ED8876ADA4}"/>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6" name="n_3mainValue【公営住宅】&#10;有形固定資産減価償却率">
          <a:extLst>
            <a:ext uri="{FF2B5EF4-FFF2-40B4-BE49-F238E27FC236}">
              <a16:creationId xmlns:a16="http://schemas.microsoft.com/office/drawing/2014/main" id="{36F3D7FD-580D-4438-8F99-569A8956C005}"/>
            </a:ext>
          </a:extLst>
        </xdr:cNvPr>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a:extLst>
            <a:ext uri="{FF2B5EF4-FFF2-40B4-BE49-F238E27FC236}">
              <a16:creationId xmlns:a16="http://schemas.microsoft.com/office/drawing/2014/main" id="{FFBCE890-5CAA-4193-98EF-1E6EC719321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a:extLst>
            <a:ext uri="{FF2B5EF4-FFF2-40B4-BE49-F238E27FC236}">
              <a16:creationId xmlns:a16="http://schemas.microsoft.com/office/drawing/2014/main" id="{5BB7122B-76F4-4263-8181-695C86D7383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a:extLst>
            <a:ext uri="{FF2B5EF4-FFF2-40B4-BE49-F238E27FC236}">
              <a16:creationId xmlns:a16="http://schemas.microsoft.com/office/drawing/2014/main" id="{B17645E6-4862-42FD-B91D-0C89B97B91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a:extLst>
            <a:ext uri="{FF2B5EF4-FFF2-40B4-BE49-F238E27FC236}">
              <a16:creationId xmlns:a16="http://schemas.microsoft.com/office/drawing/2014/main" id="{0890EC6C-79ED-4892-85DC-482AB5E6B21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a:extLst>
            <a:ext uri="{FF2B5EF4-FFF2-40B4-BE49-F238E27FC236}">
              <a16:creationId xmlns:a16="http://schemas.microsoft.com/office/drawing/2014/main" id="{555B2AB1-E263-4F6A-8976-D5187B860C6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a:extLst>
            <a:ext uri="{FF2B5EF4-FFF2-40B4-BE49-F238E27FC236}">
              <a16:creationId xmlns:a16="http://schemas.microsoft.com/office/drawing/2014/main" id="{A1DDB3F6-452B-4C1A-BC2C-88A1D969E61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a:extLst>
            <a:ext uri="{FF2B5EF4-FFF2-40B4-BE49-F238E27FC236}">
              <a16:creationId xmlns:a16="http://schemas.microsoft.com/office/drawing/2014/main" id="{DA6DE968-6A1D-4723-96EC-61475BC9989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id="{F38CB9CC-0B43-43D4-AD5C-5772DE48A2D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3B394384-B3D4-4358-8C30-61C73177E1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id="{A0018931-0BA2-431A-A4E7-0FEF5E6D53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7" name="直線コネクタ 296">
          <a:extLst>
            <a:ext uri="{FF2B5EF4-FFF2-40B4-BE49-F238E27FC236}">
              <a16:creationId xmlns:a16="http://schemas.microsoft.com/office/drawing/2014/main" id="{541EDD80-0831-4A8B-8667-B8C213DCCD9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8" name="テキスト ボックス 297">
          <a:extLst>
            <a:ext uri="{FF2B5EF4-FFF2-40B4-BE49-F238E27FC236}">
              <a16:creationId xmlns:a16="http://schemas.microsoft.com/office/drawing/2014/main" id="{D44E1171-5A9A-4212-84F5-FDF2B677B3B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9" name="直線コネクタ 298">
          <a:extLst>
            <a:ext uri="{FF2B5EF4-FFF2-40B4-BE49-F238E27FC236}">
              <a16:creationId xmlns:a16="http://schemas.microsoft.com/office/drawing/2014/main" id="{4DC094EE-1473-4C14-A299-56680AB7FB5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0" name="テキスト ボックス 299">
          <a:extLst>
            <a:ext uri="{FF2B5EF4-FFF2-40B4-BE49-F238E27FC236}">
              <a16:creationId xmlns:a16="http://schemas.microsoft.com/office/drawing/2014/main" id="{AB4727A2-81DA-4FB5-B268-5FC1A7C7B99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a:extLst>
            <a:ext uri="{FF2B5EF4-FFF2-40B4-BE49-F238E27FC236}">
              <a16:creationId xmlns:a16="http://schemas.microsoft.com/office/drawing/2014/main" id="{AEDFA4E6-ED26-42EF-8A3C-8BF697DDCE6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a:extLst>
            <a:ext uri="{FF2B5EF4-FFF2-40B4-BE49-F238E27FC236}">
              <a16:creationId xmlns:a16="http://schemas.microsoft.com/office/drawing/2014/main" id="{E4FB3415-294D-47EA-8621-525E07BB7A5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3" name="直線コネクタ 302">
          <a:extLst>
            <a:ext uri="{FF2B5EF4-FFF2-40B4-BE49-F238E27FC236}">
              <a16:creationId xmlns:a16="http://schemas.microsoft.com/office/drawing/2014/main" id="{DA788951-0670-495D-9156-2E9BDEE248F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4" name="テキスト ボックス 303">
          <a:extLst>
            <a:ext uri="{FF2B5EF4-FFF2-40B4-BE49-F238E27FC236}">
              <a16:creationId xmlns:a16="http://schemas.microsoft.com/office/drawing/2014/main" id="{53F9638E-DAF1-4FEB-8CC5-53C38AC82D8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5" name="直線コネクタ 304">
          <a:extLst>
            <a:ext uri="{FF2B5EF4-FFF2-40B4-BE49-F238E27FC236}">
              <a16:creationId xmlns:a16="http://schemas.microsoft.com/office/drawing/2014/main" id="{628E3A0E-5CA1-45B0-BEF0-2DABA40F948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06" name="テキスト ボックス 305">
          <a:extLst>
            <a:ext uri="{FF2B5EF4-FFF2-40B4-BE49-F238E27FC236}">
              <a16:creationId xmlns:a16="http://schemas.microsoft.com/office/drawing/2014/main" id="{F034435B-D72D-4C73-AF1E-2CA235D050E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5FDAA12F-CCFE-4895-88E0-7835EA8F89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8" name="テキスト ボックス 307">
          <a:extLst>
            <a:ext uri="{FF2B5EF4-FFF2-40B4-BE49-F238E27FC236}">
              <a16:creationId xmlns:a16="http://schemas.microsoft.com/office/drawing/2014/main" id="{20A105B6-071C-49BD-850C-2D2BE83F363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公営住宅】&#10;一人当たり面積グラフ枠">
          <a:extLst>
            <a:ext uri="{FF2B5EF4-FFF2-40B4-BE49-F238E27FC236}">
              <a16:creationId xmlns:a16="http://schemas.microsoft.com/office/drawing/2014/main" id="{FE3819AA-8A99-4979-A207-1469EDE80DD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0" name="直線コネクタ 309">
          <a:extLst>
            <a:ext uri="{FF2B5EF4-FFF2-40B4-BE49-F238E27FC236}">
              <a16:creationId xmlns:a16="http://schemas.microsoft.com/office/drawing/2014/main" id="{5CB4C25C-5BE4-479C-8A3E-848E7EA621B3}"/>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1" name="【公営住宅】&#10;一人当たり面積最小値テキスト">
          <a:extLst>
            <a:ext uri="{FF2B5EF4-FFF2-40B4-BE49-F238E27FC236}">
              <a16:creationId xmlns:a16="http://schemas.microsoft.com/office/drawing/2014/main" id="{B930FDBD-A677-47F1-8A31-0A1C39F2A5B2}"/>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12" name="直線コネクタ 311">
          <a:extLst>
            <a:ext uri="{FF2B5EF4-FFF2-40B4-BE49-F238E27FC236}">
              <a16:creationId xmlns:a16="http://schemas.microsoft.com/office/drawing/2014/main" id="{DCCFA2DB-36F3-4335-A6CF-7CB6031D3DA5}"/>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13" name="【公営住宅】&#10;一人当たり面積最大値テキスト">
          <a:extLst>
            <a:ext uri="{FF2B5EF4-FFF2-40B4-BE49-F238E27FC236}">
              <a16:creationId xmlns:a16="http://schemas.microsoft.com/office/drawing/2014/main" id="{1FAF9E8E-E82D-4E93-BC3F-F7FE1D80FE75}"/>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14" name="直線コネクタ 313">
          <a:extLst>
            <a:ext uri="{FF2B5EF4-FFF2-40B4-BE49-F238E27FC236}">
              <a16:creationId xmlns:a16="http://schemas.microsoft.com/office/drawing/2014/main" id="{CB122497-9C65-47AC-9E6A-C371C5C271C4}"/>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315" name="【公営住宅】&#10;一人当たり面積平均値テキスト">
          <a:extLst>
            <a:ext uri="{FF2B5EF4-FFF2-40B4-BE49-F238E27FC236}">
              <a16:creationId xmlns:a16="http://schemas.microsoft.com/office/drawing/2014/main" id="{32FF91A1-82F5-430D-A4E3-2267C4F1F658}"/>
            </a:ext>
          </a:extLst>
        </xdr:cNvPr>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16" name="フローチャート: 判断 315">
          <a:extLst>
            <a:ext uri="{FF2B5EF4-FFF2-40B4-BE49-F238E27FC236}">
              <a16:creationId xmlns:a16="http://schemas.microsoft.com/office/drawing/2014/main" id="{03D26979-94B1-4F75-9C9D-B8BACC9BB4F0}"/>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17" name="フローチャート: 判断 316">
          <a:extLst>
            <a:ext uri="{FF2B5EF4-FFF2-40B4-BE49-F238E27FC236}">
              <a16:creationId xmlns:a16="http://schemas.microsoft.com/office/drawing/2014/main" id="{FAD4794D-1927-4B24-8669-A58272E68BBB}"/>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18" name="フローチャート: 判断 317">
          <a:extLst>
            <a:ext uri="{FF2B5EF4-FFF2-40B4-BE49-F238E27FC236}">
              <a16:creationId xmlns:a16="http://schemas.microsoft.com/office/drawing/2014/main" id="{5CD79AD2-4A89-4059-B9CF-ABDA1995B4EE}"/>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103378</xdr:rowOff>
    </xdr:from>
    <xdr:to>
      <xdr:col>41</xdr:col>
      <xdr:colOff>101600</xdr:colOff>
      <xdr:row>84</xdr:row>
      <xdr:rowOff>33528</xdr:rowOff>
    </xdr:to>
    <xdr:sp macro="" textlink="">
      <xdr:nvSpPr>
        <xdr:cNvPr id="319" name="フローチャート: 判断 318">
          <a:extLst>
            <a:ext uri="{FF2B5EF4-FFF2-40B4-BE49-F238E27FC236}">
              <a16:creationId xmlns:a16="http://schemas.microsoft.com/office/drawing/2014/main" id="{5FA90A29-D8FC-4084-8E00-0F3BC9696D2D}"/>
            </a:ext>
          </a:extLst>
        </xdr:cNvPr>
        <xdr:cNvSpPr/>
      </xdr:nvSpPr>
      <xdr:spPr>
        <a:xfrm>
          <a:off x="7810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27009B28-AE64-454B-A5FA-E8156654EA1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818E6D26-F2E5-43C0-A1BA-7AF599F149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B78721EE-ED52-4B38-BF45-4C64BFF5E5F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F8D54325-7947-4D5F-B6BD-FA08F82255F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980A9B5A-761F-4A5F-B4BB-FA4D56F5709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34417</xdr:rowOff>
    </xdr:from>
    <xdr:to>
      <xdr:col>55</xdr:col>
      <xdr:colOff>50800</xdr:colOff>
      <xdr:row>84</xdr:row>
      <xdr:rowOff>136017</xdr:rowOff>
    </xdr:to>
    <xdr:sp macro="" textlink="">
      <xdr:nvSpPr>
        <xdr:cNvPr id="325" name="楕円 324">
          <a:extLst>
            <a:ext uri="{FF2B5EF4-FFF2-40B4-BE49-F238E27FC236}">
              <a16:creationId xmlns:a16="http://schemas.microsoft.com/office/drawing/2014/main" id="{ACA4977B-ACA9-444B-9037-0AB96BF299ED}"/>
            </a:ext>
          </a:extLst>
        </xdr:cNvPr>
        <xdr:cNvSpPr/>
      </xdr:nvSpPr>
      <xdr:spPr>
        <a:xfrm>
          <a:off x="10426700" y="144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57294</xdr:rowOff>
    </xdr:from>
    <xdr:ext cx="469744" cy="259045"/>
    <xdr:sp macro="" textlink="">
      <xdr:nvSpPr>
        <xdr:cNvPr id="326" name="【公営住宅】&#10;一人当たり面積該当値テキスト">
          <a:extLst>
            <a:ext uri="{FF2B5EF4-FFF2-40B4-BE49-F238E27FC236}">
              <a16:creationId xmlns:a16="http://schemas.microsoft.com/office/drawing/2014/main" id="{C4EE0995-8432-4014-8D93-ADD241183FDD}"/>
            </a:ext>
          </a:extLst>
        </xdr:cNvPr>
        <xdr:cNvSpPr txBox="1"/>
      </xdr:nvSpPr>
      <xdr:spPr>
        <a:xfrm>
          <a:off x="10515600" y="142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169163</xdr:rowOff>
    </xdr:from>
    <xdr:to>
      <xdr:col>50</xdr:col>
      <xdr:colOff>165100</xdr:colOff>
      <xdr:row>84</xdr:row>
      <xdr:rowOff>99313</xdr:rowOff>
    </xdr:to>
    <xdr:sp macro="" textlink="">
      <xdr:nvSpPr>
        <xdr:cNvPr id="327" name="楕円 326">
          <a:extLst>
            <a:ext uri="{FF2B5EF4-FFF2-40B4-BE49-F238E27FC236}">
              <a16:creationId xmlns:a16="http://schemas.microsoft.com/office/drawing/2014/main" id="{CC8BF5F7-E99C-45F9-84B8-42882890AA5F}"/>
            </a:ext>
          </a:extLst>
        </xdr:cNvPr>
        <xdr:cNvSpPr/>
      </xdr:nvSpPr>
      <xdr:spPr>
        <a:xfrm>
          <a:off x="9588500" y="143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48513</xdr:rowOff>
    </xdr:from>
    <xdr:to>
      <xdr:col>55</xdr:col>
      <xdr:colOff>0</xdr:colOff>
      <xdr:row>84</xdr:row>
      <xdr:rowOff>85217</xdr:rowOff>
    </xdr:to>
    <xdr:cxnSp macro="">
      <xdr:nvCxnSpPr>
        <xdr:cNvPr id="328" name="直線コネクタ 327">
          <a:extLst>
            <a:ext uri="{FF2B5EF4-FFF2-40B4-BE49-F238E27FC236}">
              <a16:creationId xmlns:a16="http://schemas.microsoft.com/office/drawing/2014/main" id="{BF41551C-7801-49A8-992E-6D79C75D475B}"/>
            </a:ext>
          </a:extLst>
        </xdr:cNvPr>
        <xdr:cNvCxnSpPr/>
      </xdr:nvCxnSpPr>
      <xdr:spPr>
        <a:xfrm>
          <a:off x="9639300" y="14450313"/>
          <a:ext cx="838200" cy="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42163</xdr:rowOff>
    </xdr:from>
    <xdr:to>
      <xdr:col>46</xdr:col>
      <xdr:colOff>38100</xdr:colOff>
      <xdr:row>83</xdr:row>
      <xdr:rowOff>143763</xdr:rowOff>
    </xdr:to>
    <xdr:sp macro="" textlink="">
      <xdr:nvSpPr>
        <xdr:cNvPr id="329" name="楕円 328">
          <a:extLst>
            <a:ext uri="{FF2B5EF4-FFF2-40B4-BE49-F238E27FC236}">
              <a16:creationId xmlns:a16="http://schemas.microsoft.com/office/drawing/2014/main" id="{AF6D9E92-E987-4DE6-B79D-5F9140500745}"/>
            </a:ext>
          </a:extLst>
        </xdr:cNvPr>
        <xdr:cNvSpPr/>
      </xdr:nvSpPr>
      <xdr:spPr>
        <a:xfrm>
          <a:off x="8699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92963</xdr:rowOff>
    </xdr:from>
    <xdr:to>
      <xdr:col>50</xdr:col>
      <xdr:colOff>114300</xdr:colOff>
      <xdr:row>84</xdr:row>
      <xdr:rowOff>48513</xdr:rowOff>
    </xdr:to>
    <xdr:cxnSp macro="">
      <xdr:nvCxnSpPr>
        <xdr:cNvPr id="330" name="直線コネクタ 329">
          <a:extLst>
            <a:ext uri="{FF2B5EF4-FFF2-40B4-BE49-F238E27FC236}">
              <a16:creationId xmlns:a16="http://schemas.microsoft.com/office/drawing/2014/main" id="{E27D5C1C-B83B-44B6-84CF-4A7F6AB301B1}"/>
            </a:ext>
          </a:extLst>
        </xdr:cNvPr>
        <xdr:cNvCxnSpPr/>
      </xdr:nvCxnSpPr>
      <xdr:spPr>
        <a:xfrm>
          <a:off x="8750300" y="14323313"/>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100203</xdr:rowOff>
    </xdr:from>
    <xdr:to>
      <xdr:col>41</xdr:col>
      <xdr:colOff>101600</xdr:colOff>
      <xdr:row>84</xdr:row>
      <xdr:rowOff>30353</xdr:rowOff>
    </xdr:to>
    <xdr:sp macro="" textlink="">
      <xdr:nvSpPr>
        <xdr:cNvPr id="331" name="楕円 330">
          <a:extLst>
            <a:ext uri="{FF2B5EF4-FFF2-40B4-BE49-F238E27FC236}">
              <a16:creationId xmlns:a16="http://schemas.microsoft.com/office/drawing/2014/main" id="{825A60D3-EB92-428D-B165-AE88653A2348}"/>
            </a:ext>
          </a:extLst>
        </xdr:cNvPr>
        <xdr:cNvSpPr/>
      </xdr:nvSpPr>
      <xdr:spPr>
        <a:xfrm>
          <a:off x="7810500" y="1433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92963</xdr:rowOff>
    </xdr:from>
    <xdr:to>
      <xdr:col>45</xdr:col>
      <xdr:colOff>177800</xdr:colOff>
      <xdr:row>83</xdr:row>
      <xdr:rowOff>151003</xdr:rowOff>
    </xdr:to>
    <xdr:cxnSp macro="">
      <xdr:nvCxnSpPr>
        <xdr:cNvPr id="332" name="直線コネクタ 331">
          <a:extLst>
            <a:ext uri="{FF2B5EF4-FFF2-40B4-BE49-F238E27FC236}">
              <a16:creationId xmlns:a16="http://schemas.microsoft.com/office/drawing/2014/main" id="{35ED8A05-16CC-421E-B0F6-048B773E477B}"/>
            </a:ext>
          </a:extLst>
        </xdr:cNvPr>
        <xdr:cNvCxnSpPr/>
      </xdr:nvCxnSpPr>
      <xdr:spPr>
        <a:xfrm flipV="1">
          <a:off x="7861300" y="14323313"/>
          <a:ext cx="889000" cy="5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5605</xdr:rowOff>
    </xdr:from>
    <xdr:ext cx="469744" cy="259045"/>
    <xdr:sp macro="" textlink="">
      <xdr:nvSpPr>
        <xdr:cNvPr id="333" name="n_1aveValue【公営住宅】&#10;一人当たり面積">
          <a:extLst>
            <a:ext uri="{FF2B5EF4-FFF2-40B4-BE49-F238E27FC236}">
              <a16:creationId xmlns:a16="http://schemas.microsoft.com/office/drawing/2014/main" id="{726470FD-AB6C-4921-BEEB-BC0ED956CD21}"/>
            </a:ext>
          </a:extLst>
        </xdr:cNvPr>
        <xdr:cNvSpPr txBox="1"/>
      </xdr:nvSpPr>
      <xdr:spPr>
        <a:xfrm>
          <a:off x="93917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24274</xdr:rowOff>
    </xdr:from>
    <xdr:ext cx="469744" cy="259045"/>
    <xdr:sp macro="" textlink="">
      <xdr:nvSpPr>
        <xdr:cNvPr id="334" name="n_2aveValue【公営住宅】&#10;一人当たり面積">
          <a:extLst>
            <a:ext uri="{FF2B5EF4-FFF2-40B4-BE49-F238E27FC236}">
              <a16:creationId xmlns:a16="http://schemas.microsoft.com/office/drawing/2014/main" id="{3353B697-3561-474A-AF7F-3E038C3F4D0E}"/>
            </a:ext>
          </a:extLst>
        </xdr:cNvPr>
        <xdr:cNvSpPr txBox="1"/>
      </xdr:nvSpPr>
      <xdr:spPr>
        <a:xfrm>
          <a:off x="8515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24655</xdr:rowOff>
    </xdr:from>
    <xdr:ext cx="469744" cy="259045"/>
    <xdr:sp macro="" textlink="">
      <xdr:nvSpPr>
        <xdr:cNvPr id="335" name="n_3aveValue【公営住宅】&#10;一人当たり面積">
          <a:extLst>
            <a:ext uri="{FF2B5EF4-FFF2-40B4-BE49-F238E27FC236}">
              <a16:creationId xmlns:a16="http://schemas.microsoft.com/office/drawing/2014/main" id="{5364C4CA-406F-4AF4-8603-F79D9042CCCB}"/>
            </a:ext>
          </a:extLst>
        </xdr:cNvPr>
        <xdr:cNvSpPr txBox="1"/>
      </xdr:nvSpPr>
      <xdr:spPr>
        <a:xfrm>
          <a:off x="76264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115840</xdr:rowOff>
    </xdr:from>
    <xdr:ext cx="469744" cy="259045"/>
    <xdr:sp macro="" textlink="">
      <xdr:nvSpPr>
        <xdr:cNvPr id="336" name="n_1mainValue【公営住宅】&#10;一人当たり面積">
          <a:extLst>
            <a:ext uri="{FF2B5EF4-FFF2-40B4-BE49-F238E27FC236}">
              <a16:creationId xmlns:a16="http://schemas.microsoft.com/office/drawing/2014/main" id="{0579C1AF-8A8B-448D-B855-1F1734AEAE8C}"/>
            </a:ext>
          </a:extLst>
        </xdr:cNvPr>
        <xdr:cNvSpPr txBox="1"/>
      </xdr:nvSpPr>
      <xdr:spPr>
        <a:xfrm>
          <a:off x="9391727" y="1417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160290</xdr:rowOff>
    </xdr:from>
    <xdr:ext cx="469744" cy="259045"/>
    <xdr:sp macro="" textlink="">
      <xdr:nvSpPr>
        <xdr:cNvPr id="337" name="n_2mainValue【公営住宅】&#10;一人当たり面積">
          <a:extLst>
            <a:ext uri="{FF2B5EF4-FFF2-40B4-BE49-F238E27FC236}">
              <a16:creationId xmlns:a16="http://schemas.microsoft.com/office/drawing/2014/main" id="{26A6D7D8-1BA9-4987-831C-A79590AD70E4}"/>
            </a:ext>
          </a:extLst>
        </xdr:cNvPr>
        <xdr:cNvSpPr txBox="1"/>
      </xdr:nvSpPr>
      <xdr:spPr>
        <a:xfrm>
          <a:off x="8515427" y="14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46880</xdr:rowOff>
    </xdr:from>
    <xdr:ext cx="469744" cy="259045"/>
    <xdr:sp macro="" textlink="">
      <xdr:nvSpPr>
        <xdr:cNvPr id="338" name="n_3mainValue【公営住宅】&#10;一人当たり面積">
          <a:extLst>
            <a:ext uri="{FF2B5EF4-FFF2-40B4-BE49-F238E27FC236}">
              <a16:creationId xmlns:a16="http://schemas.microsoft.com/office/drawing/2014/main" id="{45690B57-9998-4742-BBA3-68BF134A6368}"/>
            </a:ext>
          </a:extLst>
        </xdr:cNvPr>
        <xdr:cNvSpPr txBox="1"/>
      </xdr:nvSpPr>
      <xdr:spPr>
        <a:xfrm>
          <a:off x="7626427" y="1410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0DFC2DD4-4666-4439-AECE-18F3E80F25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BBA804D6-301B-4E92-B833-139D9EDFCA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92F404E6-2AC1-41E0-9789-1DDEEC8C9DA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33E276C6-677F-4B05-9124-5064B9BC03D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0D494108-BDFD-4997-8529-3B3CFA74BB8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F6493733-9A1F-4CAF-B499-4FBB5C45B4C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3ABFA5A9-68A1-4986-9C45-2592C59A86C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1A0394E8-AD92-4288-A2C9-EE4605C2E70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a:extLst>
            <a:ext uri="{FF2B5EF4-FFF2-40B4-BE49-F238E27FC236}">
              <a16:creationId xmlns:a16="http://schemas.microsoft.com/office/drawing/2014/main" id="{AA011513-220A-4481-8298-26375F6BD24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a:extLst>
            <a:ext uri="{FF2B5EF4-FFF2-40B4-BE49-F238E27FC236}">
              <a16:creationId xmlns:a16="http://schemas.microsoft.com/office/drawing/2014/main" id="{8308F45E-ED9F-4788-A4D7-6D92BC275A5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9" name="直線コネクタ 348">
          <a:extLst>
            <a:ext uri="{FF2B5EF4-FFF2-40B4-BE49-F238E27FC236}">
              <a16:creationId xmlns:a16="http://schemas.microsoft.com/office/drawing/2014/main" id="{C2A06B0C-0906-4166-90AA-2610E0DD999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0" name="テキスト ボックス 349">
          <a:extLst>
            <a:ext uri="{FF2B5EF4-FFF2-40B4-BE49-F238E27FC236}">
              <a16:creationId xmlns:a16="http://schemas.microsoft.com/office/drawing/2014/main" id="{E43BDCFD-485E-49E1-92A4-F56B6F8FBBD8}"/>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1" name="直線コネクタ 350">
          <a:extLst>
            <a:ext uri="{FF2B5EF4-FFF2-40B4-BE49-F238E27FC236}">
              <a16:creationId xmlns:a16="http://schemas.microsoft.com/office/drawing/2014/main" id="{ADE59E2A-2200-49D9-9409-8F90C13E613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2" name="テキスト ボックス 351">
          <a:extLst>
            <a:ext uri="{FF2B5EF4-FFF2-40B4-BE49-F238E27FC236}">
              <a16:creationId xmlns:a16="http://schemas.microsoft.com/office/drawing/2014/main" id="{340CD509-3980-496E-B585-925FF12B3C0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3" name="直線コネクタ 352">
          <a:extLst>
            <a:ext uri="{FF2B5EF4-FFF2-40B4-BE49-F238E27FC236}">
              <a16:creationId xmlns:a16="http://schemas.microsoft.com/office/drawing/2014/main" id="{75786791-0521-4E09-8197-1BDFEDDEAC3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4" name="テキスト ボックス 353">
          <a:extLst>
            <a:ext uri="{FF2B5EF4-FFF2-40B4-BE49-F238E27FC236}">
              <a16:creationId xmlns:a16="http://schemas.microsoft.com/office/drawing/2014/main" id="{896D0B36-F86D-444A-8C8D-99F0D9FEE5E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5" name="直線コネクタ 354">
          <a:extLst>
            <a:ext uri="{FF2B5EF4-FFF2-40B4-BE49-F238E27FC236}">
              <a16:creationId xmlns:a16="http://schemas.microsoft.com/office/drawing/2014/main" id="{65E51714-5B4A-45F5-A515-56F8A35AD9C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6" name="テキスト ボックス 355">
          <a:extLst>
            <a:ext uri="{FF2B5EF4-FFF2-40B4-BE49-F238E27FC236}">
              <a16:creationId xmlns:a16="http://schemas.microsoft.com/office/drawing/2014/main" id="{02659780-12C8-4D2A-803F-3F1524A96F9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7" name="直線コネクタ 356">
          <a:extLst>
            <a:ext uri="{FF2B5EF4-FFF2-40B4-BE49-F238E27FC236}">
              <a16:creationId xmlns:a16="http://schemas.microsoft.com/office/drawing/2014/main" id="{E625276E-27E5-49F6-AA59-0CBB44E6712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8" name="テキスト ボックス 357">
          <a:extLst>
            <a:ext uri="{FF2B5EF4-FFF2-40B4-BE49-F238E27FC236}">
              <a16:creationId xmlns:a16="http://schemas.microsoft.com/office/drawing/2014/main" id="{210CB359-6867-4392-8DD3-9FEC8828ED4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a:extLst>
            <a:ext uri="{FF2B5EF4-FFF2-40B4-BE49-F238E27FC236}">
              <a16:creationId xmlns:a16="http://schemas.microsoft.com/office/drawing/2014/main" id="{1A96E5EF-F527-4FDF-910B-D9E37B87987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9AB5C4FD-D0DB-438B-8127-85D09DD26CB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1" name="【港湾・漁港】&#10;有形固定資産減価償却率グラフ枠">
          <a:extLst>
            <a:ext uri="{FF2B5EF4-FFF2-40B4-BE49-F238E27FC236}">
              <a16:creationId xmlns:a16="http://schemas.microsoft.com/office/drawing/2014/main" id="{979CAA36-1015-42CC-A5F3-D64DBBB478F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81914</xdr:rowOff>
    </xdr:from>
    <xdr:to>
      <xdr:col>24</xdr:col>
      <xdr:colOff>62865</xdr:colOff>
      <xdr:row>108</xdr:row>
      <xdr:rowOff>95250</xdr:rowOff>
    </xdr:to>
    <xdr:cxnSp macro="">
      <xdr:nvCxnSpPr>
        <xdr:cNvPr id="362" name="直線コネクタ 361">
          <a:extLst>
            <a:ext uri="{FF2B5EF4-FFF2-40B4-BE49-F238E27FC236}">
              <a16:creationId xmlns:a16="http://schemas.microsoft.com/office/drawing/2014/main" id="{3B827EF5-C634-4842-B304-BE2CD8415255}"/>
            </a:ext>
          </a:extLst>
        </xdr:cNvPr>
        <xdr:cNvCxnSpPr/>
      </xdr:nvCxnSpPr>
      <xdr:spPr>
        <a:xfrm flipV="1">
          <a:off x="4634865" y="17226914"/>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340478" cy="259045"/>
    <xdr:sp macro="" textlink="">
      <xdr:nvSpPr>
        <xdr:cNvPr id="363" name="【港湾・漁港】&#10;有形固定資産減価償却率最小値テキスト">
          <a:extLst>
            <a:ext uri="{FF2B5EF4-FFF2-40B4-BE49-F238E27FC236}">
              <a16:creationId xmlns:a16="http://schemas.microsoft.com/office/drawing/2014/main" id="{43027F20-E12D-4A86-AE44-D7782130AA76}"/>
            </a:ext>
          </a:extLst>
        </xdr:cNvPr>
        <xdr:cNvSpPr txBox="1"/>
      </xdr:nvSpPr>
      <xdr:spPr>
        <a:xfrm>
          <a:off x="46736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364" name="直線コネクタ 363">
          <a:extLst>
            <a:ext uri="{FF2B5EF4-FFF2-40B4-BE49-F238E27FC236}">
              <a16:creationId xmlns:a16="http://schemas.microsoft.com/office/drawing/2014/main" id="{F1E04AE1-3536-4B2A-9E0D-BED8E633871F}"/>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28591</xdr:rowOff>
    </xdr:from>
    <xdr:ext cx="405111" cy="259045"/>
    <xdr:sp macro="" textlink="">
      <xdr:nvSpPr>
        <xdr:cNvPr id="365" name="【港湾・漁港】&#10;有形固定資産減価償却率最大値テキスト">
          <a:extLst>
            <a:ext uri="{FF2B5EF4-FFF2-40B4-BE49-F238E27FC236}">
              <a16:creationId xmlns:a16="http://schemas.microsoft.com/office/drawing/2014/main" id="{62BB93C2-1545-4BFC-95E3-ADB119273F72}"/>
            </a:ext>
          </a:extLst>
        </xdr:cNvPr>
        <xdr:cNvSpPr txBox="1"/>
      </xdr:nvSpPr>
      <xdr:spPr>
        <a:xfrm>
          <a:off x="4673600" y="1700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81914</xdr:rowOff>
    </xdr:from>
    <xdr:to>
      <xdr:col>24</xdr:col>
      <xdr:colOff>152400</xdr:colOff>
      <xdr:row>100</xdr:row>
      <xdr:rowOff>81914</xdr:rowOff>
    </xdr:to>
    <xdr:cxnSp macro="">
      <xdr:nvCxnSpPr>
        <xdr:cNvPr id="366" name="直線コネクタ 365">
          <a:extLst>
            <a:ext uri="{FF2B5EF4-FFF2-40B4-BE49-F238E27FC236}">
              <a16:creationId xmlns:a16="http://schemas.microsoft.com/office/drawing/2014/main" id="{6184C1A7-F915-40EE-89BB-25D2D1E98DB6}"/>
            </a:ext>
          </a:extLst>
        </xdr:cNvPr>
        <xdr:cNvCxnSpPr/>
      </xdr:nvCxnSpPr>
      <xdr:spPr>
        <a:xfrm>
          <a:off x="4546600" y="1722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88282</xdr:rowOff>
    </xdr:from>
    <xdr:ext cx="405111" cy="259045"/>
    <xdr:sp macro="" textlink="">
      <xdr:nvSpPr>
        <xdr:cNvPr id="367" name="【港湾・漁港】&#10;有形固定資産減価償却率平均値テキスト">
          <a:extLst>
            <a:ext uri="{FF2B5EF4-FFF2-40B4-BE49-F238E27FC236}">
              <a16:creationId xmlns:a16="http://schemas.microsoft.com/office/drawing/2014/main" id="{4CD2CF49-EA3D-4D6D-ADED-29AE872062BE}"/>
            </a:ext>
          </a:extLst>
        </xdr:cNvPr>
        <xdr:cNvSpPr txBox="1"/>
      </xdr:nvSpPr>
      <xdr:spPr>
        <a:xfrm>
          <a:off x="4673600" y="1740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65405</xdr:rowOff>
    </xdr:from>
    <xdr:to>
      <xdr:col>24</xdr:col>
      <xdr:colOff>114300</xdr:colOff>
      <xdr:row>102</xdr:row>
      <xdr:rowOff>167005</xdr:rowOff>
    </xdr:to>
    <xdr:sp macro="" textlink="">
      <xdr:nvSpPr>
        <xdr:cNvPr id="368" name="フローチャート: 判断 367">
          <a:extLst>
            <a:ext uri="{FF2B5EF4-FFF2-40B4-BE49-F238E27FC236}">
              <a16:creationId xmlns:a16="http://schemas.microsoft.com/office/drawing/2014/main" id="{2A7AD069-418A-4259-98BA-2A5DB9FF5123}"/>
            </a:ext>
          </a:extLst>
        </xdr:cNvPr>
        <xdr:cNvSpPr/>
      </xdr:nvSpPr>
      <xdr:spPr>
        <a:xfrm>
          <a:off x="4584700" y="1755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80645</xdr:rowOff>
    </xdr:from>
    <xdr:to>
      <xdr:col>20</xdr:col>
      <xdr:colOff>38100</xdr:colOff>
      <xdr:row>103</xdr:row>
      <xdr:rowOff>10795</xdr:rowOff>
    </xdr:to>
    <xdr:sp macro="" textlink="">
      <xdr:nvSpPr>
        <xdr:cNvPr id="369" name="フローチャート: 判断 368">
          <a:extLst>
            <a:ext uri="{FF2B5EF4-FFF2-40B4-BE49-F238E27FC236}">
              <a16:creationId xmlns:a16="http://schemas.microsoft.com/office/drawing/2014/main" id="{D6F1A56C-DA74-4F8D-94C7-D37360AD9E6F}"/>
            </a:ext>
          </a:extLst>
        </xdr:cNvPr>
        <xdr:cNvSpPr/>
      </xdr:nvSpPr>
      <xdr:spPr>
        <a:xfrm>
          <a:off x="3746500" y="1756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70" name="フローチャート: 判断 369">
          <a:extLst>
            <a:ext uri="{FF2B5EF4-FFF2-40B4-BE49-F238E27FC236}">
              <a16:creationId xmlns:a16="http://schemas.microsoft.com/office/drawing/2014/main" id="{C10CE06E-CD83-4C05-A3C3-1057EBFDC77F}"/>
            </a:ext>
          </a:extLst>
        </xdr:cNvPr>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151130</xdr:rowOff>
    </xdr:from>
    <xdr:to>
      <xdr:col>10</xdr:col>
      <xdr:colOff>165100</xdr:colOff>
      <xdr:row>102</xdr:row>
      <xdr:rowOff>81280</xdr:rowOff>
    </xdr:to>
    <xdr:sp macro="" textlink="">
      <xdr:nvSpPr>
        <xdr:cNvPr id="371" name="フローチャート: 判断 370">
          <a:extLst>
            <a:ext uri="{FF2B5EF4-FFF2-40B4-BE49-F238E27FC236}">
              <a16:creationId xmlns:a16="http://schemas.microsoft.com/office/drawing/2014/main" id="{17DC0BBA-B69D-4121-9920-50523AF47F84}"/>
            </a:ext>
          </a:extLst>
        </xdr:cNvPr>
        <xdr:cNvSpPr/>
      </xdr:nvSpPr>
      <xdr:spPr>
        <a:xfrm>
          <a:off x="19685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3E43BBD-40C3-47F3-904C-8F42024433C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D2554A17-FC72-4D0B-BF10-AC51C7EB068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E32C8BC-3C7C-4619-A302-9AE6DFD2101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608368AD-7D47-49A6-AA34-251E5E0AC41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C2942674-9D64-4698-A8D6-13EE95D276C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74930</xdr:rowOff>
    </xdr:from>
    <xdr:to>
      <xdr:col>24</xdr:col>
      <xdr:colOff>114300</xdr:colOff>
      <xdr:row>105</xdr:row>
      <xdr:rowOff>5080</xdr:rowOff>
    </xdr:to>
    <xdr:sp macro="" textlink="">
      <xdr:nvSpPr>
        <xdr:cNvPr id="377" name="楕円 376">
          <a:extLst>
            <a:ext uri="{FF2B5EF4-FFF2-40B4-BE49-F238E27FC236}">
              <a16:creationId xmlns:a16="http://schemas.microsoft.com/office/drawing/2014/main" id="{B9F7EB45-13C2-4ACF-A234-757CEA7AAB27}"/>
            </a:ext>
          </a:extLst>
        </xdr:cNvPr>
        <xdr:cNvSpPr/>
      </xdr:nvSpPr>
      <xdr:spPr>
        <a:xfrm>
          <a:off x="45847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53357</xdr:rowOff>
    </xdr:from>
    <xdr:ext cx="405111" cy="259045"/>
    <xdr:sp macro="" textlink="">
      <xdr:nvSpPr>
        <xdr:cNvPr id="378" name="【港湾・漁港】&#10;有形固定資産減価償却率該当値テキスト">
          <a:extLst>
            <a:ext uri="{FF2B5EF4-FFF2-40B4-BE49-F238E27FC236}">
              <a16:creationId xmlns:a16="http://schemas.microsoft.com/office/drawing/2014/main" id="{D95D6C08-A875-43B3-80A4-3BF93F5815B2}"/>
            </a:ext>
          </a:extLst>
        </xdr:cNvPr>
        <xdr:cNvSpPr txBox="1"/>
      </xdr:nvSpPr>
      <xdr:spPr>
        <a:xfrm>
          <a:off x="4673600"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10161</xdr:rowOff>
    </xdr:from>
    <xdr:to>
      <xdr:col>20</xdr:col>
      <xdr:colOff>38100</xdr:colOff>
      <xdr:row>105</xdr:row>
      <xdr:rowOff>111761</xdr:rowOff>
    </xdr:to>
    <xdr:sp macro="" textlink="">
      <xdr:nvSpPr>
        <xdr:cNvPr id="379" name="楕円 378">
          <a:extLst>
            <a:ext uri="{FF2B5EF4-FFF2-40B4-BE49-F238E27FC236}">
              <a16:creationId xmlns:a16="http://schemas.microsoft.com/office/drawing/2014/main" id="{B06A84FB-DF18-437D-84DA-31AE6A8C844F}"/>
            </a:ext>
          </a:extLst>
        </xdr:cNvPr>
        <xdr:cNvSpPr/>
      </xdr:nvSpPr>
      <xdr:spPr>
        <a:xfrm>
          <a:off x="3746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125730</xdr:rowOff>
    </xdr:from>
    <xdr:to>
      <xdr:col>24</xdr:col>
      <xdr:colOff>63500</xdr:colOff>
      <xdr:row>105</xdr:row>
      <xdr:rowOff>60961</xdr:rowOff>
    </xdr:to>
    <xdr:cxnSp macro="">
      <xdr:nvCxnSpPr>
        <xdr:cNvPr id="380" name="直線コネクタ 379">
          <a:extLst>
            <a:ext uri="{FF2B5EF4-FFF2-40B4-BE49-F238E27FC236}">
              <a16:creationId xmlns:a16="http://schemas.microsoft.com/office/drawing/2014/main" id="{10BC8E3E-308B-44D1-A553-EFCDAD717F5C}"/>
            </a:ext>
          </a:extLst>
        </xdr:cNvPr>
        <xdr:cNvCxnSpPr/>
      </xdr:nvCxnSpPr>
      <xdr:spPr>
        <a:xfrm flipV="1">
          <a:off x="3797300" y="1795653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135889</xdr:rowOff>
    </xdr:from>
    <xdr:to>
      <xdr:col>15</xdr:col>
      <xdr:colOff>101600</xdr:colOff>
      <xdr:row>106</xdr:row>
      <xdr:rowOff>66039</xdr:rowOff>
    </xdr:to>
    <xdr:sp macro="" textlink="">
      <xdr:nvSpPr>
        <xdr:cNvPr id="381" name="楕円 380">
          <a:extLst>
            <a:ext uri="{FF2B5EF4-FFF2-40B4-BE49-F238E27FC236}">
              <a16:creationId xmlns:a16="http://schemas.microsoft.com/office/drawing/2014/main" id="{60F3102C-E0BA-4B03-AC08-6CFC17CD647B}"/>
            </a:ext>
          </a:extLst>
        </xdr:cNvPr>
        <xdr:cNvSpPr/>
      </xdr:nvSpPr>
      <xdr:spPr>
        <a:xfrm>
          <a:off x="2857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60961</xdr:rowOff>
    </xdr:from>
    <xdr:to>
      <xdr:col>19</xdr:col>
      <xdr:colOff>177800</xdr:colOff>
      <xdr:row>106</xdr:row>
      <xdr:rowOff>15239</xdr:rowOff>
    </xdr:to>
    <xdr:cxnSp macro="">
      <xdr:nvCxnSpPr>
        <xdr:cNvPr id="382" name="直線コネクタ 381">
          <a:extLst>
            <a:ext uri="{FF2B5EF4-FFF2-40B4-BE49-F238E27FC236}">
              <a16:creationId xmlns:a16="http://schemas.microsoft.com/office/drawing/2014/main" id="{96574DE9-50F3-4E99-965F-928FDA8B7C1D}"/>
            </a:ext>
          </a:extLst>
        </xdr:cNvPr>
        <xdr:cNvCxnSpPr/>
      </xdr:nvCxnSpPr>
      <xdr:spPr>
        <a:xfrm flipV="1">
          <a:off x="2908300" y="180632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124461</xdr:rowOff>
    </xdr:from>
    <xdr:to>
      <xdr:col>10</xdr:col>
      <xdr:colOff>165100</xdr:colOff>
      <xdr:row>107</xdr:row>
      <xdr:rowOff>54611</xdr:rowOff>
    </xdr:to>
    <xdr:sp macro="" textlink="">
      <xdr:nvSpPr>
        <xdr:cNvPr id="383" name="楕円 382">
          <a:extLst>
            <a:ext uri="{FF2B5EF4-FFF2-40B4-BE49-F238E27FC236}">
              <a16:creationId xmlns:a16="http://schemas.microsoft.com/office/drawing/2014/main" id="{64BE8FEF-F44D-4056-A685-8F0300B0AC36}"/>
            </a:ext>
          </a:extLst>
        </xdr:cNvPr>
        <xdr:cNvSpPr/>
      </xdr:nvSpPr>
      <xdr:spPr>
        <a:xfrm>
          <a:off x="196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15239</xdr:rowOff>
    </xdr:from>
    <xdr:to>
      <xdr:col>15</xdr:col>
      <xdr:colOff>50800</xdr:colOff>
      <xdr:row>107</xdr:row>
      <xdr:rowOff>3811</xdr:rowOff>
    </xdr:to>
    <xdr:cxnSp macro="">
      <xdr:nvCxnSpPr>
        <xdr:cNvPr id="384" name="直線コネクタ 383">
          <a:extLst>
            <a:ext uri="{FF2B5EF4-FFF2-40B4-BE49-F238E27FC236}">
              <a16:creationId xmlns:a16="http://schemas.microsoft.com/office/drawing/2014/main" id="{14FD6C6F-390C-4F90-A9CC-2FEEC542C5E9}"/>
            </a:ext>
          </a:extLst>
        </xdr:cNvPr>
        <xdr:cNvCxnSpPr/>
      </xdr:nvCxnSpPr>
      <xdr:spPr>
        <a:xfrm flipV="1">
          <a:off x="2019300" y="181889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27322</xdr:rowOff>
    </xdr:from>
    <xdr:ext cx="405111" cy="259045"/>
    <xdr:sp macro="" textlink="">
      <xdr:nvSpPr>
        <xdr:cNvPr id="385" name="n_1aveValue【港湾・漁港】&#10;有形固定資産減価償却率">
          <a:extLst>
            <a:ext uri="{FF2B5EF4-FFF2-40B4-BE49-F238E27FC236}">
              <a16:creationId xmlns:a16="http://schemas.microsoft.com/office/drawing/2014/main" id="{DC19E751-2C3D-4CAE-A3F0-0C875E502571}"/>
            </a:ext>
          </a:extLst>
        </xdr:cNvPr>
        <xdr:cNvSpPr txBox="1"/>
      </xdr:nvSpPr>
      <xdr:spPr>
        <a:xfrm>
          <a:off x="3582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86" name="n_2aveValue【港湾・漁港】&#10;有形固定資産減価償却率">
          <a:extLst>
            <a:ext uri="{FF2B5EF4-FFF2-40B4-BE49-F238E27FC236}">
              <a16:creationId xmlns:a16="http://schemas.microsoft.com/office/drawing/2014/main" id="{1AD579A5-BC93-47CD-901C-0ECED1AC2CCF}"/>
            </a:ext>
          </a:extLst>
        </xdr:cNvPr>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97807</xdr:rowOff>
    </xdr:from>
    <xdr:ext cx="405111" cy="259045"/>
    <xdr:sp macro="" textlink="">
      <xdr:nvSpPr>
        <xdr:cNvPr id="387" name="n_3aveValue【港湾・漁港】&#10;有形固定資産減価償却率">
          <a:extLst>
            <a:ext uri="{FF2B5EF4-FFF2-40B4-BE49-F238E27FC236}">
              <a16:creationId xmlns:a16="http://schemas.microsoft.com/office/drawing/2014/main" id="{C32FD535-CAAD-4EBC-9CA9-C1AC7EF7DD4D}"/>
            </a:ext>
          </a:extLst>
        </xdr:cNvPr>
        <xdr:cNvSpPr txBox="1"/>
      </xdr:nvSpPr>
      <xdr:spPr>
        <a:xfrm>
          <a:off x="18167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102888</xdr:rowOff>
    </xdr:from>
    <xdr:ext cx="405111" cy="259045"/>
    <xdr:sp macro="" textlink="">
      <xdr:nvSpPr>
        <xdr:cNvPr id="388" name="n_1mainValue【港湾・漁港】&#10;有形固定資産減価償却率">
          <a:extLst>
            <a:ext uri="{FF2B5EF4-FFF2-40B4-BE49-F238E27FC236}">
              <a16:creationId xmlns:a16="http://schemas.microsoft.com/office/drawing/2014/main" id="{4848F204-59EB-4453-9A92-84E797F5153D}"/>
            </a:ext>
          </a:extLst>
        </xdr:cNvPr>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57166</xdr:rowOff>
    </xdr:from>
    <xdr:ext cx="405111" cy="259045"/>
    <xdr:sp macro="" textlink="">
      <xdr:nvSpPr>
        <xdr:cNvPr id="389" name="n_2mainValue【港湾・漁港】&#10;有形固定資産減価償却率">
          <a:extLst>
            <a:ext uri="{FF2B5EF4-FFF2-40B4-BE49-F238E27FC236}">
              <a16:creationId xmlns:a16="http://schemas.microsoft.com/office/drawing/2014/main" id="{B702DDBF-53E5-4087-82B9-6CB1BFD18DBA}"/>
            </a:ext>
          </a:extLst>
        </xdr:cNvPr>
        <xdr:cNvSpPr txBox="1"/>
      </xdr:nvSpPr>
      <xdr:spPr>
        <a:xfrm>
          <a:off x="2705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45738</xdr:rowOff>
    </xdr:from>
    <xdr:ext cx="405111" cy="259045"/>
    <xdr:sp macro="" textlink="">
      <xdr:nvSpPr>
        <xdr:cNvPr id="390" name="n_3mainValue【港湾・漁港】&#10;有形固定資産減価償却率">
          <a:extLst>
            <a:ext uri="{FF2B5EF4-FFF2-40B4-BE49-F238E27FC236}">
              <a16:creationId xmlns:a16="http://schemas.microsoft.com/office/drawing/2014/main" id="{5F7B4CF5-F486-4E65-B38A-A3CA4D527271}"/>
            </a:ext>
          </a:extLst>
        </xdr:cNvPr>
        <xdr:cNvSpPr txBox="1"/>
      </xdr:nvSpPr>
      <xdr:spPr>
        <a:xfrm>
          <a:off x="1816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25C35333-EAD2-4491-A6C4-D2BD532CE6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6D68B168-AB63-4FA2-A3E5-6A202B7527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6E572D18-76AB-4D95-BCBA-2E5843E249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4DFCCD31-2CE4-454E-A40F-29B08AF9FF0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BB81FC1D-D4C1-4299-B527-6516BAD749D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7DFF1E78-3038-4746-B1FF-30BE90B605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99957A85-01ED-4B0D-B962-91F0FFACC32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5FD4DDA3-2D41-4AA5-9299-E5AE42D1E44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9" name="テキスト ボックス 398">
          <a:extLst>
            <a:ext uri="{FF2B5EF4-FFF2-40B4-BE49-F238E27FC236}">
              <a16:creationId xmlns:a16="http://schemas.microsoft.com/office/drawing/2014/main" id="{0FBD4657-DB9B-4C4C-A1D4-9391D11A5B1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0" name="直線コネクタ 399">
          <a:extLst>
            <a:ext uri="{FF2B5EF4-FFF2-40B4-BE49-F238E27FC236}">
              <a16:creationId xmlns:a16="http://schemas.microsoft.com/office/drawing/2014/main" id="{A4FC8A3A-4635-4270-AA54-7E4837B8FE8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1" name="直線コネクタ 400">
          <a:extLst>
            <a:ext uri="{FF2B5EF4-FFF2-40B4-BE49-F238E27FC236}">
              <a16:creationId xmlns:a16="http://schemas.microsoft.com/office/drawing/2014/main" id="{41B951FD-83D4-46A0-A4AF-732FDAA1E55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2" name="テキスト ボックス 401">
          <a:extLst>
            <a:ext uri="{FF2B5EF4-FFF2-40B4-BE49-F238E27FC236}">
              <a16:creationId xmlns:a16="http://schemas.microsoft.com/office/drawing/2014/main" id="{6468634E-3EBC-4B87-A042-27DE0DA4CAEE}"/>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3" name="直線コネクタ 402">
          <a:extLst>
            <a:ext uri="{FF2B5EF4-FFF2-40B4-BE49-F238E27FC236}">
              <a16:creationId xmlns:a16="http://schemas.microsoft.com/office/drawing/2014/main" id="{385F801F-33FA-4E45-B1DE-17B19A0EA53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04" name="テキスト ボックス 403">
          <a:extLst>
            <a:ext uri="{FF2B5EF4-FFF2-40B4-BE49-F238E27FC236}">
              <a16:creationId xmlns:a16="http://schemas.microsoft.com/office/drawing/2014/main" id="{87C4BE55-4FA7-48DE-83C8-26FAC08BF67D}"/>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5" name="直線コネクタ 404">
          <a:extLst>
            <a:ext uri="{FF2B5EF4-FFF2-40B4-BE49-F238E27FC236}">
              <a16:creationId xmlns:a16="http://schemas.microsoft.com/office/drawing/2014/main" id="{81A1B08F-A797-428F-A9D4-7F50DBA5D77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06" name="テキスト ボックス 405">
          <a:extLst>
            <a:ext uri="{FF2B5EF4-FFF2-40B4-BE49-F238E27FC236}">
              <a16:creationId xmlns:a16="http://schemas.microsoft.com/office/drawing/2014/main" id="{814E6C38-CAFF-4FD4-AC3E-B1D4ABC11E9B}"/>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7" name="直線コネクタ 406">
          <a:extLst>
            <a:ext uri="{FF2B5EF4-FFF2-40B4-BE49-F238E27FC236}">
              <a16:creationId xmlns:a16="http://schemas.microsoft.com/office/drawing/2014/main" id="{45490D76-DA36-454F-B427-94E98F7DF19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08" name="テキスト ボックス 407">
          <a:extLst>
            <a:ext uri="{FF2B5EF4-FFF2-40B4-BE49-F238E27FC236}">
              <a16:creationId xmlns:a16="http://schemas.microsoft.com/office/drawing/2014/main" id="{D9AE5B24-DAB4-4465-920F-357CDBC0C299}"/>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9" name="直線コネクタ 408">
          <a:extLst>
            <a:ext uri="{FF2B5EF4-FFF2-40B4-BE49-F238E27FC236}">
              <a16:creationId xmlns:a16="http://schemas.microsoft.com/office/drawing/2014/main" id="{D38AA23D-F799-4D82-BCD8-A92F5B5BDB2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0" name="テキスト ボックス 409">
          <a:extLst>
            <a:ext uri="{FF2B5EF4-FFF2-40B4-BE49-F238E27FC236}">
              <a16:creationId xmlns:a16="http://schemas.microsoft.com/office/drawing/2014/main" id="{D80F157D-33F0-4EBE-984D-FAECB97CB2C6}"/>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1" name="直線コネクタ 410">
          <a:extLst>
            <a:ext uri="{FF2B5EF4-FFF2-40B4-BE49-F238E27FC236}">
              <a16:creationId xmlns:a16="http://schemas.microsoft.com/office/drawing/2014/main" id="{A3F8D0E4-FD7D-4DE5-9D48-C5B354C8D59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2" name="テキスト ボックス 411">
          <a:extLst>
            <a:ext uri="{FF2B5EF4-FFF2-40B4-BE49-F238E27FC236}">
              <a16:creationId xmlns:a16="http://schemas.microsoft.com/office/drawing/2014/main" id="{DE2E4108-E33C-4046-9604-47591C33D282}"/>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3" name="【港湾・漁港】&#10;一人当たり有形固定資産（償却資産）額グラフ枠">
          <a:extLst>
            <a:ext uri="{FF2B5EF4-FFF2-40B4-BE49-F238E27FC236}">
              <a16:creationId xmlns:a16="http://schemas.microsoft.com/office/drawing/2014/main" id="{B9E63F57-CC3C-430A-A500-29AB3C02229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141922</xdr:rowOff>
    </xdr:from>
    <xdr:to>
      <xdr:col>54</xdr:col>
      <xdr:colOff>189865</xdr:colOff>
      <xdr:row>108</xdr:row>
      <xdr:rowOff>122903</xdr:rowOff>
    </xdr:to>
    <xdr:cxnSp macro="">
      <xdr:nvCxnSpPr>
        <xdr:cNvPr id="414" name="直線コネクタ 413">
          <a:extLst>
            <a:ext uri="{FF2B5EF4-FFF2-40B4-BE49-F238E27FC236}">
              <a16:creationId xmlns:a16="http://schemas.microsoft.com/office/drawing/2014/main" id="{CA1C40B6-A0EB-4A14-8C25-E416F60F05FC}"/>
            </a:ext>
          </a:extLst>
        </xdr:cNvPr>
        <xdr:cNvCxnSpPr/>
      </xdr:nvCxnSpPr>
      <xdr:spPr>
        <a:xfrm flipV="1">
          <a:off x="10476865" y="17286922"/>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126730</xdr:rowOff>
    </xdr:from>
    <xdr:ext cx="534377" cy="259045"/>
    <xdr:sp macro="" textlink="">
      <xdr:nvSpPr>
        <xdr:cNvPr id="415" name="【港湾・漁港】&#10;一人当たり有形固定資産（償却資産）額最小値テキスト">
          <a:extLst>
            <a:ext uri="{FF2B5EF4-FFF2-40B4-BE49-F238E27FC236}">
              <a16:creationId xmlns:a16="http://schemas.microsoft.com/office/drawing/2014/main" id="{B8C0D8E7-1331-4315-97D7-78276D9571DF}"/>
            </a:ext>
          </a:extLst>
        </xdr:cNvPr>
        <xdr:cNvSpPr txBox="1"/>
      </xdr:nvSpPr>
      <xdr:spPr>
        <a:xfrm>
          <a:off x="10515600" y="186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122903</xdr:rowOff>
    </xdr:from>
    <xdr:to>
      <xdr:col>55</xdr:col>
      <xdr:colOff>88900</xdr:colOff>
      <xdr:row>108</xdr:row>
      <xdr:rowOff>122903</xdr:rowOff>
    </xdr:to>
    <xdr:cxnSp macro="">
      <xdr:nvCxnSpPr>
        <xdr:cNvPr id="416" name="直線コネクタ 415">
          <a:extLst>
            <a:ext uri="{FF2B5EF4-FFF2-40B4-BE49-F238E27FC236}">
              <a16:creationId xmlns:a16="http://schemas.microsoft.com/office/drawing/2014/main" id="{B3927F7D-01DD-46B4-9690-87EC331F3987}"/>
            </a:ext>
          </a:extLst>
        </xdr:cNvPr>
        <xdr:cNvCxnSpPr/>
      </xdr:nvCxnSpPr>
      <xdr:spPr>
        <a:xfrm>
          <a:off x="10388600" y="1863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88599</xdr:rowOff>
    </xdr:from>
    <xdr:ext cx="690189" cy="259045"/>
    <xdr:sp macro="" textlink="">
      <xdr:nvSpPr>
        <xdr:cNvPr id="417" name="【港湾・漁港】&#10;一人当たり有形固定資産（償却資産）額最大値テキスト">
          <a:extLst>
            <a:ext uri="{FF2B5EF4-FFF2-40B4-BE49-F238E27FC236}">
              <a16:creationId xmlns:a16="http://schemas.microsoft.com/office/drawing/2014/main" id="{66D8066B-C02E-4235-B2EF-49FD43CE0E56}"/>
            </a:ext>
          </a:extLst>
        </xdr:cNvPr>
        <xdr:cNvSpPr txBox="1"/>
      </xdr:nvSpPr>
      <xdr:spPr>
        <a:xfrm>
          <a:off x="10515600" y="170621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141922</xdr:rowOff>
    </xdr:from>
    <xdr:to>
      <xdr:col>55</xdr:col>
      <xdr:colOff>88900</xdr:colOff>
      <xdr:row>100</xdr:row>
      <xdr:rowOff>141922</xdr:rowOff>
    </xdr:to>
    <xdr:cxnSp macro="">
      <xdr:nvCxnSpPr>
        <xdr:cNvPr id="418" name="直線コネクタ 417">
          <a:extLst>
            <a:ext uri="{FF2B5EF4-FFF2-40B4-BE49-F238E27FC236}">
              <a16:creationId xmlns:a16="http://schemas.microsoft.com/office/drawing/2014/main" id="{DFB0E113-39D8-451A-9E16-C67E57F26941}"/>
            </a:ext>
          </a:extLst>
        </xdr:cNvPr>
        <xdr:cNvCxnSpPr/>
      </xdr:nvCxnSpPr>
      <xdr:spPr>
        <a:xfrm>
          <a:off x="10388600" y="1728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157709</xdr:rowOff>
    </xdr:from>
    <xdr:ext cx="599010" cy="259045"/>
    <xdr:sp macro="" textlink="">
      <xdr:nvSpPr>
        <xdr:cNvPr id="419" name="【港湾・漁港】&#10;一人当たり有形固定資産（償却資産）額平均値テキスト">
          <a:extLst>
            <a:ext uri="{FF2B5EF4-FFF2-40B4-BE49-F238E27FC236}">
              <a16:creationId xmlns:a16="http://schemas.microsoft.com/office/drawing/2014/main" id="{B281C488-A3EE-4170-9318-FF4661B62C7C}"/>
            </a:ext>
          </a:extLst>
        </xdr:cNvPr>
        <xdr:cNvSpPr txBox="1"/>
      </xdr:nvSpPr>
      <xdr:spPr>
        <a:xfrm>
          <a:off x="10515600" y="181599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134832</xdr:rowOff>
    </xdr:from>
    <xdr:to>
      <xdr:col>55</xdr:col>
      <xdr:colOff>50800</xdr:colOff>
      <xdr:row>107</xdr:row>
      <xdr:rowOff>64982</xdr:rowOff>
    </xdr:to>
    <xdr:sp macro="" textlink="">
      <xdr:nvSpPr>
        <xdr:cNvPr id="420" name="フローチャート: 判断 419">
          <a:extLst>
            <a:ext uri="{FF2B5EF4-FFF2-40B4-BE49-F238E27FC236}">
              <a16:creationId xmlns:a16="http://schemas.microsoft.com/office/drawing/2014/main" id="{E3016DED-9EB0-4F98-881E-6C4A715B8DA5}"/>
            </a:ext>
          </a:extLst>
        </xdr:cNvPr>
        <xdr:cNvSpPr/>
      </xdr:nvSpPr>
      <xdr:spPr>
        <a:xfrm>
          <a:off x="10426700" y="183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162830</xdr:rowOff>
    </xdr:from>
    <xdr:to>
      <xdr:col>50</xdr:col>
      <xdr:colOff>165100</xdr:colOff>
      <xdr:row>107</xdr:row>
      <xdr:rowOff>92980</xdr:rowOff>
    </xdr:to>
    <xdr:sp macro="" textlink="">
      <xdr:nvSpPr>
        <xdr:cNvPr id="421" name="フローチャート: 判断 420">
          <a:extLst>
            <a:ext uri="{FF2B5EF4-FFF2-40B4-BE49-F238E27FC236}">
              <a16:creationId xmlns:a16="http://schemas.microsoft.com/office/drawing/2014/main" id="{B03B26F6-D8F1-4EA1-B887-6934C570D4A8}"/>
            </a:ext>
          </a:extLst>
        </xdr:cNvPr>
        <xdr:cNvSpPr/>
      </xdr:nvSpPr>
      <xdr:spPr>
        <a:xfrm>
          <a:off x="9588500" y="18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44326</xdr:rowOff>
    </xdr:from>
    <xdr:to>
      <xdr:col>46</xdr:col>
      <xdr:colOff>38100</xdr:colOff>
      <xdr:row>107</xdr:row>
      <xdr:rowOff>145926</xdr:rowOff>
    </xdr:to>
    <xdr:sp macro="" textlink="">
      <xdr:nvSpPr>
        <xdr:cNvPr id="422" name="フローチャート: 判断 421">
          <a:extLst>
            <a:ext uri="{FF2B5EF4-FFF2-40B4-BE49-F238E27FC236}">
              <a16:creationId xmlns:a16="http://schemas.microsoft.com/office/drawing/2014/main" id="{7DC8E9D3-302D-488B-B9E8-7523AD0D09A3}"/>
            </a:ext>
          </a:extLst>
        </xdr:cNvPr>
        <xdr:cNvSpPr/>
      </xdr:nvSpPr>
      <xdr:spPr>
        <a:xfrm>
          <a:off x="8699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83976</xdr:rowOff>
    </xdr:from>
    <xdr:to>
      <xdr:col>41</xdr:col>
      <xdr:colOff>101600</xdr:colOff>
      <xdr:row>104</xdr:row>
      <xdr:rowOff>14126</xdr:rowOff>
    </xdr:to>
    <xdr:sp macro="" textlink="">
      <xdr:nvSpPr>
        <xdr:cNvPr id="423" name="フローチャート: 判断 422">
          <a:extLst>
            <a:ext uri="{FF2B5EF4-FFF2-40B4-BE49-F238E27FC236}">
              <a16:creationId xmlns:a16="http://schemas.microsoft.com/office/drawing/2014/main" id="{D7579DC1-1036-4212-AD0E-FDF970764C01}"/>
            </a:ext>
          </a:extLst>
        </xdr:cNvPr>
        <xdr:cNvSpPr/>
      </xdr:nvSpPr>
      <xdr:spPr>
        <a:xfrm>
          <a:off x="7810500" y="1774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EE119CE9-DF26-4022-A4F0-8AA7A559584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EB3B1BBD-C1B3-48F6-AB8C-20B07981969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6964BFE8-BEF9-4D44-BD70-EAA1583FDCE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8130A353-773B-4665-8EC5-DD767EB472F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F8EEC9CC-6C57-4DA9-BEED-194A0C8968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72103</xdr:rowOff>
    </xdr:from>
    <xdr:to>
      <xdr:col>55</xdr:col>
      <xdr:colOff>50800</xdr:colOff>
      <xdr:row>109</xdr:row>
      <xdr:rowOff>2253</xdr:rowOff>
    </xdr:to>
    <xdr:sp macro="" textlink="">
      <xdr:nvSpPr>
        <xdr:cNvPr id="429" name="楕円 428">
          <a:extLst>
            <a:ext uri="{FF2B5EF4-FFF2-40B4-BE49-F238E27FC236}">
              <a16:creationId xmlns:a16="http://schemas.microsoft.com/office/drawing/2014/main" id="{FF6D185E-F8CF-46B6-8A85-A2C95968D2B0}"/>
            </a:ext>
          </a:extLst>
        </xdr:cNvPr>
        <xdr:cNvSpPr/>
      </xdr:nvSpPr>
      <xdr:spPr>
        <a:xfrm>
          <a:off x="10426700" y="185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158480</xdr:rowOff>
    </xdr:from>
    <xdr:ext cx="534377" cy="259045"/>
    <xdr:sp macro="" textlink="">
      <xdr:nvSpPr>
        <xdr:cNvPr id="430" name="【港湾・漁港】&#10;一人当たり有形固定資産（償却資産）額該当値テキスト">
          <a:extLst>
            <a:ext uri="{FF2B5EF4-FFF2-40B4-BE49-F238E27FC236}">
              <a16:creationId xmlns:a16="http://schemas.microsoft.com/office/drawing/2014/main" id="{257078CA-C11A-4528-9C82-034B715C1BDF}"/>
            </a:ext>
          </a:extLst>
        </xdr:cNvPr>
        <xdr:cNvSpPr txBox="1"/>
      </xdr:nvSpPr>
      <xdr:spPr>
        <a:xfrm>
          <a:off x="10515600" y="185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71419</xdr:rowOff>
    </xdr:from>
    <xdr:to>
      <xdr:col>50</xdr:col>
      <xdr:colOff>165100</xdr:colOff>
      <xdr:row>109</xdr:row>
      <xdr:rowOff>1569</xdr:rowOff>
    </xdr:to>
    <xdr:sp macro="" textlink="">
      <xdr:nvSpPr>
        <xdr:cNvPr id="431" name="楕円 430">
          <a:extLst>
            <a:ext uri="{FF2B5EF4-FFF2-40B4-BE49-F238E27FC236}">
              <a16:creationId xmlns:a16="http://schemas.microsoft.com/office/drawing/2014/main" id="{CF6F9695-3433-40B6-B6BC-0AB284628236}"/>
            </a:ext>
          </a:extLst>
        </xdr:cNvPr>
        <xdr:cNvSpPr/>
      </xdr:nvSpPr>
      <xdr:spPr>
        <a:xfrm>
          <a:off x="9588500" y="185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122219</xdr:rowOff>
    </xdr:from>
    <xdr:to>
      <xdr:col>55</xdr:col>
      <xdr:colOff>0</xdr:colOff>
      <xdr:row>108</xdr:row>
      <xdr:rowOff>122903</xdr:rowOff>
    </xdr:to>
    <xdr:cxnSp macro="">
      <xdr:nvCxnSpPr>
        <xdr:cNvPr id="432" name="直線コネクタ 431">
          <a:extLst>
            <a:ext uri="{FF2B5EF4-FFF2-40B4-BE49-F238E27FC236}">
              <a16:creationId xmlns:a16="http://schemas.microsoft.com/office/drawing/2014/main" id="{076EE8FA-C5FD-4BF9-A8E3-BFA719ADC45E}"/>
            </a:ext>
          </a:extLst>
        </xdr:cNvPr>
        <xdr:cNvCxnSpPr/>
      </xdr:nvCxnSpPr>
      <xdr:spPr>
        <a:xfrm>
          <a:off x="9639300" y="18638819"/>
          <a:ext cx="8382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85812</xdr:rowOff>
    </xdr:from>
    <xdr:to>
      <xdr:col>46</xdr:col>
      <xdr:colOff>38100</xdr:colOff>
      <xdr:row>109</xdr:row>
      <xdr:rowOff>15962</xdr:rowOff>
    </xdr:to>
    <xdr:sp macro="" textlink="">
      <xdr:nvSpPr>
        <xdr:cNvPr id="433" name="楕円 432">
          <a:extLst>
            <a:ext uri="{FF2B5EF4-FFF2-40B4-BE49-F238E27FC236}">
              <a16:creationId xmlns:a16="http://schemas.microsoft.com/office/drawing/2014/main" id="{425D9527-1CA3-46B4-8D33-969706DE6E32}"/>
            </a:ext>
          </a:extLst>
        </xdr:cNvPr>
        <xdr:cNvSpPr/>
      </xdr:nvSpPr>
      <xdr:spPr>
        <a:xfrm>
          <a:off x="8699500" y="1860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122219</xdr:rowOff>
    </xdr:from>
    <xdr:to>
      <xdr:col>50</xdr:col>
      <xdr:colOff>114300</xdr:colOff>
      <xdr:row>108</xdr:row>
      <xdr:rowOff>136612</xdr:rowOff>
    </xdr:to>
    <xdr:cxnSp macro="">
      <xdr:nvCxnSpPr>
        <xdr:cNvPr id="434" name="直線コネクタ 433">
          <a:extLst>
            <a:ext uri="{FF2B5EF4-FFF2-40B4-BE49-F238E27FC236}">
              <a16:creationId xmlns:a16="http://schemas.microsoft.com/office/drawing/2014/main" id="{562C7EB0-723C-4014-A814-F2BF8BA9BB30}"/>
            </a:ext>
          </a:extLst>
        </xdr:cNvPr>
        <xdr:cNvCxnSpPr/>
      </xdr:nvCxnSpPr>
      <xdr:spPr>
        <a:xfrm flipV="1">
          <a:off x="8750300" y="18638819"/>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85858</xdr:rowOff>
    </xdr:from>
    <xdr:to>
      <xdr:col>41</xdr:col>
      <xdr:colOff>101600</xdr:colOff>
      <xdr:row>109</xdr:row>
      <xdr:rowOff>16008</xdr:rowOff>
    </xdr:to>
    <xdr:sp macro="" textlink="">
      <xdr:nvSpPr>
        <xdr:cNvPr id="435" name="楕円 434">
          <a:extLst>
            <a:ext uri="{FF2B5EF4-FFF2-40B4-BE49-F238E27FC236}">
              <a16:creationId xmlns:a16="http://schemas.microsoft.com/office/drawing/2014/main" id="{EB36ECC2-6C4E-4201-8E3C-E906E5338AB4}"/>
            </a:ext>
          </a:extLst>
        </xdr:cNvPr>
        <xdr:cNvSpPr/>
      </xdr:nvSpPr>
      <xdr:spPr>
        <a:xfrm>
          <a:off x="7810500" y="186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136612</xdr:rowOff>
    </xdr:from>
    <xdr:to>
      <xdr:col>45</xdr:col>
      <xdr:colOff>177800</xdr:colOff>
      <xdr:row>108</xdr:row>
      <xdr:rowOff>136658</xdr:rowOff>
    </xdr:to>
    <xdr:cxnSp macro="">
      <xdr:nvCxnSpPr>
        <xdr:cNvPr id="436" name="直線コネクタ 435">
          <a:extLst>
            <a:ext uri="{FF2B5EF4-FFF2-40B4-BE49-F238E27FC236}">
              <a16:creationId xmlns:a16="http://schemas.microsoft.com/office/drawing/2014/main" id="{420A4BAB-4775-48F3-9374-FE3921782D0B}"/>
            </a:ext>
          </a:extLst>
        </xdr:cNvPr>
        <xdr:cNvCxnSpPr/>
      </xdr:nvCxnSpPr>
      <xdr:spPr>
        <a:xfrm flipV="1">
          <a:off x="7861300" y="1865321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109507</xdr:rowOff>
    </xdr:from>
    <xdr:ext cx="599010" cy="259045"/>
    <xdr:sp macro="" textlink="">
      <xdr:nvSpPr>
        <xdr:cNvPr id="437" name="n_1aveValue【港湾・漁港】&#10;一人当たり有形固定資産（償却資産）額">
          <a:extLst>
            <a:ext uri="{FF2B5EF4-FFF2-40B4-BE49-F238E27FC236}">
              <a16:creationId xmlns:a16="http://schemas.microsoft.com/office/drawing/2014/main" id="{9D541AA2-B702-4A3E-9566-EFF319B4A1BF}"/>
            </a:ext>
          </a:extLst>
        </xdr:cNvPr>
        <xdr:cNvSpPr txBox="1"/>
      </xdr:nvSpPr>
      <xdr:spPr>
        <a:xfrm>
          <a:off x="9327095" y="1811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162453</xdr:rowOff>
    </xdr:from>
    <xdr:ext cx="599010" cy="259045"/>
    <xdr:sp macro="" textlink="">
      <xdr:nvSpPr>
        <xdr:cNvPr id="438" name="n_2aveValue【港湾・漁港】&#10;一人当たり有形固定資産（償却資産）額">
          <a:extLst>
            <a:ext uri="{FF2B5EF4-FFF2-40B4-BE49-F238E27FC236}">
              <a16:creationId xmlns:a16="http://schemas.microsoft.com/office/drawing/2014/main" id="{CE86236B-D188-41FC-A5DE-22CD7D010C03}"/>
            </a:ext>
          </a:extLst>
        </xdr:cNvPr>
        <xdr:cNvSpPr txBox="1"/>
      </xdr:nvSpPr>
      <xdr:spPr>
        <a:xfrm>
          <a:off x="84507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30653</xdr:rowOff>
    </xdr:from>
    <xdr:ext cx="690189" cy="259045"/>
    <xdr:sp macro="" textlink="">
      <xdr:nvSpPr>
        <xdr:cNvPr id="439" name="n_3aveValue【港湾・漁港】&#10;一人当たり有形固定資産（償却資産）額">
          <a:extLst>
            <a:ext uri="{FF2B5EF4-FFF2-40B4-BE49-F238E27FC236}">
              <a16:creationId xmlns:a16="http://schemas.microsoft.com/office/drawing/2014/main" id="{67BCBE63-337A-4AF9-9BC6-5EE810F3DCE5}"/>
            </a:ext>
          </a:extLst>
        </xdr:cNvPr>
        <xdr:cNvSpPr txBox="1"/>
      </xdr:nvSpPr>
      <xdr:spPr>
        <a:xfrm>
          <a:off x="7516205" y="175185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164146</xdr:rowOff>
    </xdr:from>
    <xdr:ext cx="534377" cy="259045"/>
    <xdr:sp macro="" textlink="">
      <xdr:nvSpPr>
        <xdr:cNvPr id="440" name="n_1mainValue【港湾・漁港】&#10;一人当たり有形固定資産（償却資産）額">
          <a:extLst>
            <a:ext uri="{FF2B5EF4-FFF2-40B4-BE49-F238E27FC236}">
              <a16:creationId xmlns:a16="http://schemas.microsoft.com/office/drawing/2014/main" id="{D16F858F-C728-4D3D-9E1D-34115EB91F7D}"/>
            </a:ext>
          </a:extLst>
        </xdr:cNvPr>
        <xdr:cNvSpPr txBox="1"/>
      </xdr:nvSpPr>
      <xdr:spPr>
        <a:xfrm>
          <a:off x="9359411" y="186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7089</xdr:rowOff>
    </xdr:from>
    <xdr:ext cx="534377" cy="259045"/>
    <xdr:sp macro="" textlink="">
      <xdr:nvSpPr>
        <xdr:cNvPr id="441" name="n_2mainValue【港湾・漁港】&#10;一人当たり有形固定資産（償却資産）額">
          <a:extLst>
            <a:ext uri="{FF2B5EF4-FFF2-40B4-BE49-F238E27FC236}">
              <a16:creationId xmlns:a16="http://schemas.microsoft.com/office/drawing/2014/main" id="{FCD80985-AB63-46D5-846C-42FC31259D9F}"/>
            </a:ext>
          </a:extLst>
        </xdr:cNvPr>
        <xdr:cNvSpPr txBox="1"/>
      </xdr:nvSpPr>
      <xdr:spPr>
        <a:xfrm>
          <a:off x="8483111" y="1869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7135</xdr:rowOff>
    </xdr:from>
    <xdr:ext cx="534377" cy="259045"/>
    <xdr:sp macro="" textlink="">
      <xdr:nvSpPr>
        <xdr:cNvPr id="442" name="n_3mainValue【港湾・漁港】&#10;一人当たり有形固定資産（償却資産）額">
          <a:extLst>
            <a:ext uri="{FF2B5EF4-FFF2-40B4-BE49-F238E27FC236}">
              <a16:creationId xmlns:a16="http://schemas.microsoft.com/office/drawing/2014/main" id="{04A8BAC9-82AC-4338-B3C7-E5BC36671E4D}"/>
            </a:ext>
          </a:extLst>
        </xdr:cNvPr>
        <xdr:cNvSpPr txBox="1"/>
      </xdr:nvSpPr>
      <xdr:spPr>
        <a:xfrm>
          <a:off x="7594111" y="186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3" name="正方形/長方形 442">
          <a:extLst>
            <a:ext uri="{FF2B5EF4-FFF2-40B4-BE49-F238E27FC236}">
              <a16:creationId xmlns:a16="http://schemas.microsoft.com/office/drawing/2014/main" id="{B4C0AC96-4852-4693-9EA0-A0CE24CD200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4" name="正方形/長方形 443">
          <a:extLst>
            <a:ext uri="{FF2B5EF4-FFF2-40B4-BE49-F238E27FC236}">
              <a16:creationId xmlns:a16="http://schemas.microsoft.com/office/drawing/2014/main" id="{BD0146D4-7918-4CF2-A470-A1A614B566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5" name="正方形/長方形 444">
          <a:extLst>
            <a:ext uri="{FF2B5EF4-FFF2-40B4-BE49-F238E27FC236}">
              <a16:creationId xmlns:a16="http://schemas.microsoft.com/office/drawing/2014/main" id="{8B3014BA-0A35-4114-9E40-54FCA4A841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6" name="正方形/長方形 445">
          <a:extLst>
            <a:ext uri="{FF2B5EF4-FFF2-40B4-BE49-F238E27FC236}">
              <a16:creationId xmlns:a16="http://schemas.microsoft.com/office/drawing/2014/main" id="{8DD76826-0214-4B36-AEB9-960D880FAA0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7" name="正方形/長方形 446">
          <a:extLst>
            <a:ext uri="{FF2B5EF4-FFF2-40B4-BE49-F238E27FC236}">
              <a16:creationId xmlns:a16="http://schemas.microsoft.com/office/drawing/2014/main" id="{A167B4EB-3429-4E6F-B266-DB828093BD6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8" name="正方形/長方形 447">
          <a:extLst>
            <a:ext uri="{FF2B5EF4-FFF2-40B4-BE49-F238E27FC236}">
              <a16:creationId xmlns:a16="http://schemas.microsoft.com/office/drawing/2014/main" id="{A5212BE7-3314-459F-83E3-1AEB74D7274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9" name="正方形/長方形 448">
          <a:extLst>
            <a:ext uri="{FF2B5EF4-FFF2-40B4-BE49-F238E27FC236}">
              <a16:creationId xmlns:a16="http://schemas.microsoft.com/office/drawing/2014/main" id="{46B1403F-FFAD-4E35-A925-B649E977CD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正方形/長方形 449">
          <a:extLst>
            <a:ext uri="{FF2B5EF4-FFF2-40B4-BE49-F238E27FC236}">
              <a16:creationId xmlns:a16="http://schemas.microsoft.com/office/drawing/2014/main" id="{FE0576D8-3CD2-4BDC-97C7-0FF597BFED4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1" name="テキスト ボックス 450">
          <a:extLst>
            <a:ext uri="{FF2B5EF4-FFF2-40B4-BE49-F238E27FC236}">
              <a16:creationId xmlns:a16="http://schemas.microsoft.com/office/drawing/2014/main" id="{5F200CA6-70DA-4B4C-B9E0-ECF3568F2B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2" name="直線コネクタ 451">
          <a:extLst>
            <a:ext uri="{FF2B5EF4-FFF2-40B4-BE49-F238E27FC236}">
              <a16:creationId xmlns:a16="http://schemas.microsoft.com/office/drawing/2014/main" id="{1A1B51D7-AB80-4709-9533-587B510465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3" name="直線コネクタ 452">
          <a:extLst>
            <a:ext uri="{FF2B5EF4-FFF2-40B4-BE49-F238E27FC236}">
              <a16:creationId xmlns:a16="http://schemas.microsoft.com/office/drawing/2014/main" id="{91B68E3B-D6C5-4D58-B7C9-C78E23C585D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4" name="テキスト ボックス 453">
          <a:extLst>
            <a:ext uri="{FF2B5EF4-FFF2-40B4-BE49-F238E27FC236}">
              <a16:creationId xmlns:a16="http://schemas.microsoft.com/office/drawing/2014/main" id="{4CB99AB6-E638-42A1-B88C-93A29BAFC1F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5" name="直線コネクタ 454">
          <a:extLst>
            <a:ext uri="{FF2B5EF4-FFF2-40B4-BE49-F238E27FC236}">
              <a16:creationId xmlns:a16="http://schemas.microsoft.com/office/drawing/2014/main" id="{061AD789-5B67-4DEE-92A5-572B60BF141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6" name="テキスト ボックス 455">
          <a:extLst>
            <a:ext uri="{FF2B5EF4-FFF2-40B4-BE49-F238E27FC236}">
              <a16:creationId xmlns:a16="http://schemas.microsoft.com/office/drawing/2014/main" id="{5AEFAE45-BB14-426A-96F5-82B8AE2FD5A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7" name="直線コネクタ 456">
          <a:extLst>
            <a:ext uri="{FF2B5EF4-FFF2-40B4-BE49-F238E27FC236}">
              <a16:creationId xmlns:a16="http://schemas.microsoft.com/office/drawing/2014/main" id="{2ACA25F2-FD9A-423B-833F-04F61B17AF2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8" name="テキスト ボックス 457">
          <a:extLst>
            <a:ext uri="{FF2B5EF4-FFF2-40B4-BE49-F238E27FC236}">
              <a16:creationId xmlns:a16="http://schemas.microsoft.com/office/drawing/2014/main" id="{3B74336A-05E6-4EBC-A563-8CB1A366273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9" name="直線コネクタ 458">
          <a:extLst>
            <a:ext uri="{FF2B5EF4-FFF2-40B4-BE49-F238E27FC236}">
              <a16:creationId xmlns:a16="http://schemas.microsoft.com/office/drawing/2014/main" id="{ACDC3064-EA9C-4572-A17A-313044306CA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0" name="テキスト ボックス 459">
          <a:extLst>
            <a:ext uri="{FF2B5EF4-FFF2-40B4-BE49-F238E27FC236}">
              <a16:creationId xmlns:a16="http://schemas.microsoft.com/office/drawing/2014/main" id="{8E019C5F-7E65-4B52-B563-4E73A507388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1" name="直線コネクタ 460">
          <a:extLst>
            <a:ext uri="{FF2B5EF4-FFF2-40B4-BE49-F238E27FC236}">
              <a16:creationId xmlns:a16="http://schemas.microsoft.com/office/drawing/2014/main" id="{A9EB681F-DA26-405E-93C4-0173F474634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2" name="テキスト ボックス 461">
          <a:extLst>
            <a:ext uri="{FF2B5EF4-FFF2-40B4-BE49-F238E27FC236}">
              <a16:creationId xmlns:a16="http://schemas.microsoft.com/office/drawing/2014/main" id="{C9E79B31-5E97-4E1D-8A58-DFD4F4D55F0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3" name="直線コネクタ 462">
          <a:extLst>
            <a:ext uri="{FF2B5EF4-FFF2-40B4-BE49-F238E27FC236}">
              <a16:creationId xmlns:a16="http://schemas.microsoft.com/office/drawing/2014/main" id="{63DDE257-DDAA-4B07-BF73-B0E33830C92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4" name="テキスト ボックス 463">
          <a:extLst>
            <a:ext uri="{FF2B5EF4-FFF2-40B4-BE49-F238E27FC236}">
              <a16:creationId xmlns:a16="http://schemas.microsoft.com/office/drawing/2014/main" id="{36B67726-FD1E-4E1C-98D6-F612E265E1E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a:extLst>
            <a:ext uri="{FF2B5EF4-FFF2-40B4-BE49-F238E27FC236}">
              <a16:creationId xmlns:a16="http://schemas.microsoft.com/office/drawing/2014/main" id="{107F0397-E886-49A3-90EC-9C9F535FDB8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B80F0DBB-6208-4375-B087-9BB1C2802FA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認定こども園・幼稚園・保育所】&#10;有形固定資産減価償却率グラフ枠">
          <a:extLst>
            <a:ext uri="{FF2B5EF4-FFF2-40B4-BE49-F238E27FC236}">
              <a16:creationId xmlns:a16="http://schemas.microsoft.com/office/drawing/2014/main" id="{1B297CAA-0F9F-436B-A062-30EC42C08D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468" name="直線コネクタ 467">
          <a:extLst>
            <a:ext uri="{FF2B5EF4-FFF2-40B4-BE49-F238E27FC236}">
              <a16:creationId xmlns:a16="http://schemas.microsoft.com/office/drawing/2014/main" id="{B45B505A-6498-44ED-894E-39CF2984DABF}"/>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469" name="【認定こども園・幼稚園・保育所】&#10;有形固定資産減価償却率最小値テキスト">
          <a:extLst>
            <a:ext uri="{FF2B5EF4-FFF2-40B4-BE49-F238E27FC236}">
              <a16:creationId xmlns:a16="http://schemas.microsoft.com/office/drawing/2014/main" id="{EE307331-4D80-4235-B342-F6A2F469231C}"/>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470" name="直線コネクタ 469">
          <a:extLst>
            <a:ext uri="{FF2B5EF4-FFF2-40B4-BE49-F238E27FC236}">
              <a16:creationId xmlns:a16="http://schemas.microsoft.com/office/drawing/2014/main" id="{70E85C8F-D265-4B1A-9659-3E1D61069B6D}"/>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471" name="【認定こども園・幼稚園・保育所】&#10;有形固定資産減価償却率最大値テキスト">
          <a:extLst>
            <a:ext uri="{FF2B5EF4-FFF2-40B4-BE49-F238E27FC236}">
              <a16:creationId xmlns:a16="http://schemas.microsoft.com/office/drawing/2014/main" id="{F95FB475-5C25-40D0-BA33-3538F998AADC}"/>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472" name="直線コネクタ 471">
          <a:extLst>
            <a:ext uri="{FF2B5EF4-FFF2-40B4-BE49-F238E27FC236}">
              <a16:creationId xmlns:a16="http://schemas.microsoft.com/office/drawing/2014/main" id="{1048344B-658D-46BF-93CC-168D65C3B269}"/>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164210</xdr:rowOff>
    </xdr:from>
    <xdr:ext cx="405111" cy="259045"/>
    <xdr:sp macro="" textlink="">
      <xdr:nvSpPr>
        <xdr:cNvPr id="473" name="【認定こども園・幼稚園・保育所】&#10;有形固定資産減価償却率平均値テキスト">
          <a:extLst>
            <a:ext uri="{FF2B5EF4-FFF2-40B4-BE49-F238E27FC236}">
              <a16:creationId xmlns:a16="http://schemas.microsoft.com/office/drawing/2014/main" id="{DCB2BA42-C8D8-4EAF-B270-F37C37A41FD0}"/>
            </a:ext>
          </a:extLst>
        </xdr:cNvPr>
        <xdr:cNvSpPr txBox="1"/>
      </xdr:nvSpPr>
      <xdr:spPr>
        <a:xfrm>
          <a:off x="16357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474" name="フローチャート: 判断 473">
          <a:extLst>
            <a:ext uri="{FF2B5EF4-FFF2-40B4-BE49-F238E27FC236}">
              <a16:creationId xmlns:a16="http://schemas.microsoft.com/office/drawing/2014/main" id="{B08B3B13-2950-4269-8E56-C9661A56229A}"/>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475" name="フローチャート: 判断 474">
          <a:extLst>
            <a:ext uri="{FF2B5EF4-FFF2-40B4-BE49-F238E27FC236}">
              <a16:creationId xmlns:a16="http://schemas.microsoft.com/office/drawing/2014/main" id="{C7A5A296-4F41-4313-9C20-638D10DA3A82}"/>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476" name="フローチャート: 判断 475">
          <a:extLst>
            <a:ext uri="{FF2B5EF4-FFF2-40B4-BE49-F238E27FC236}">
              <a16:creationId xmlns:a16="http://schemas.microsoft.com/office/drawing/2014/main" id="{9339A72B-3D61-4CF1-911B-34B77F2E9805}"/>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477" name="フローチャート: 判断 476">
          <a:extLst>
            <a:ext uri="{FF2B5EF4-FFF2-40B4-BE49-F238E27FC236}">
              <a16:creationId xmlns:a16="http://schemas.microsoft.com/office/drawing/2014/main" id="{F9F7F815-71B3-415E-92FA-AF1B19ED1767}"/>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614E65AE-14D8-4B2D-8E5F-107F4B2F009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3EC97806-53BE-4AA4-8E6A-07E208769E5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6616B39B-2FB6-472F-B612-BB28FA8A8A9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62B45E3F-F76A-429E-A157-C381E26B4CF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3C50A845-1731-44E2-97C1-C38CC62BD4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20501</xdr:rowOff>
    </xdr:from>
    <xdr:to>
      <xdr:col>85</xdr:col>
      <xdr:colOff>177800</xdr:colOff>
      <xdr:row>38</xdr:row>
      <xdr:rowOff>122101</xdr:rowOff>
    </xdr:to>
    <xdr:sp macro="" textlink="">
      <xdr:nvSpPr>
        <xdr:cNvPr id="483" name="楕円 482">
          <a:extLst>
            <a:ext uri="{FF2B5EF4-FFF2-40B4-BE49-F238E27FC236}">
              <a16:creationId xmlns:a16="http://schemas.microsoft.com/office/drawing/2014/main" id="{C91F6725-A78B-4D47-87CD-E2653D42FB54}"/>
            </a:ext>
          </a:extLst>
        </xdr:cNvPr>
        <xdr:cNvSpPr/>
      </xdr:nvSpPr>
      <xdr:spPr>
        <a:xfrm>
          <a:off x="16268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170378</xdr:rowOff>
    </xdr:from>
    <xdr:ext cx="405111" cy="259045"/>
    <xdr:sp macro="" textlink="">
      <xdr:nvSpPr>
        <xdr:cNvPr id="484" name="【認定こども園・幼稚園・保育所】&#10;有形固定資産減価償却率該当値テキスト">
          <a:extLst>
            <a:ext uri="{FF2B5EF4-FFF2-40B4-BE49-F238E27FC236}">
              <a16:creationId xmlns:a16="http://schemas.microsoft.com/office/drawing/2014/main" id="{C2AD566C-8B47-4488-AC41-44C2B0B09CDE}"/>
            </a:ext>
          </a:extLst>
        </xdr:cNvPr>
        <xdr:cNvSpPr txBox="1"/>
      </xdr:nvSpPr>
      <xdr:spPr>
        <a:xfrm>
          <a:off x="16357600"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56424</xdr:rowOff>
    </xdr:from>
    <xdr:to>
      <xdr:col>81</xdr:col>
      <xdr:colOff>101600</xdr:colOff>
      <xdr:row>38</xdr:row>
      <xdr:rowOff>158024</xdr:rowOff>
    </xdr:to>
    <xdr:sp macro="" textlink="">
      <xdr:nvSpPr>
        <xdr:cNvPr id="485" name="楕円 484">
          <a:extLst>
            <a:ext uri="{FF2B5EF4-FFF2-40B4-BE49-F238E27FC236}">
              <a16:creationId xmlns:a16="http://schemas.microsoft.com/office/drawing/2014/main" id="{54AF5DBE-1B49-4BFF-AD8B-0B5314C65D4F}"/>
            </a:ext>
          </a:extLst>
        </xdr:cNvPr>
        <xdr:cNvSpPr/>
      </xdr:nvSpPr>
      <xdr:spPr>
        <a:xfrm>
          <a:off x="15430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71301</xdr:rowOff>
    </xdr:from>
    <xdr:to>
      <xdr:col>85</xdr:col>
      <xdr:colOff>127000</xdr:colOff>
      <xdr:row>38</xdr:row>
      <xdr:rowOff>107224</xdr:rowOff>
    </xdr:to>
    <xdr:cxnSp macro="">
      <xdr:nvCxnSpPr>
        <xdr:cNvPr id="486" name="直線コネクタ 485">
          <a:extLst>
            <a:ext uri="{FF2B5EF4-FFF2-40B4-BE49-F238E27FC236}">
              <a16:creationId xmlns:a16="http://schemas.microsoft.com/office/drawing/2014/main" id="{0A5D236B-9A59-485F-9F1A-228C5D0D2691}"/>
            </a:ext>
          </a:extLst>
        </xdr:cNvPr>
        <xdr:cNvCxnSpPr/>
      </xdr:nvCxnSpPr>
      <xdr:spPr>
        <a:xfrm flipV="1">
          <a:off x="15481300" y="65864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87" name="楕円 486">
          <a:extLst>
            <a:ext uri="{FF2B5EF4-FFF2-40B4-BE49-F238E27FC236}">
              <a16:creationId xmlns:a16="http://schemas.microsoft.com/office/drawing/2014/main" id="{27483EDC-0FB1-43C7-92D6-3E1484D10FCB}"/>
            </a:ext>
          </a:extLst>
        </xdr:cNvPr>
        <xdr:cNvSpPr/>
      </xdr:nvSpPr>
      <xdr:spPr>
        <a:xfrm>
          <a:off x="14541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107224</xdr:rowOff>
    </xdr:from>
    <xdr:to>
      <xdr:col>81</xdr:col>
      <xdr:colOff>50800</xdr:colOff>
      <xdr:row>38</xdr:row>
      <xdr:rowOff>107224</xdr:rowOff>
    </xdr:to>
    <xdr:cxnSp macro="">
      <xdr:nvCxnSpPr>
        <xdr:cNvPr id="488" name="直線コネクタ 487">
          <a:extLst>
            <a:ext uri="{FF2B5EF4-FFF2-40B4-BE49-F238E27FC236}">
              <a16:creationId xmlns:a16="http://schemas.microsoft.com/office/drawing/2014/main" id="{453004D2-B9AA-4590-82D7-5EEFCD33EB83}"/>
            </a:ext>
          </a:extLst>
        </xdr:cNvPr>
        <xdr:cNvCxnSpPr/>
      </xdr:nvCxnSpPr>
      <xdr:spPr>
        <a:xfrm>
          <a:off x="14592300" y="6622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146231</xdr:rowOff>
    </xdr:from>
    <xdr:to>
      <xdr:col>72</xdr:col>
      <xdr:colOff>38100</xdr:colOff>
      <xdr:row>39</xdr:row>
      <xdr:rowOff>76381</xdr:rowOff>
    </xdr:to>
    <xdr:sp macro="" textlink="">
      <xdr:nvSpPr>
        <xdr:cNvPr id="489" name="楕円 488">
          <a:extLst>
            <a:ext uri="{FF2B5EF4-FFF2-40B4-BE49-F238E27FC236}">
              <a16:creationId xmlns:a16="http://schemas.microsoft.com/office/drawing/2014/main" id="{DCDCEC45-7A64-4632-8E5F-C0BEEFB01974}"/>
            </a:ext>
          </a:extLst>
        </xdr:cNvPr>
        <xdr:cNvSpPr/>
      </xdr:nvSpPr>
      <xdr:spPr>
        <a:xfrm>
          <a:off x="13652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107224</xdr:rowOff>
    </xdr:from>
    <xdr:to>
      <xdr:col>76</xdr:col>
      <xdr:colOff>114300</xdr:colOff>
      <xdr:row>39</xdr:row>
      <xdr:rowOff>25581</xdr:rowOff>
    </xdr:to>
    <xdr:cxnSp macro="">
      <xdr:nvCxnSpPr>
        <xdr:cNvPr id="490" name="直線コネクタ 489">
          <a:extLst>
            <a:ext uri="{FF2B5EF4-FFF2-40B4-BE49-F238E27FC236}">
              <a16:creationId xmlns:a16="http://schemas.microsoft.com/office/drawing/2014/main" id="{3065C8C2-3600-4900-B7A7-E1C6F8C58D82}"/>
            </a:ext>
          </a:extLst>
        </xdr:cNvPr>
        <xdr:cNvCxnSpPr/>
      </xdr:nvCxnSpPr>
      <xdr:spPr>
        <a:xfrm flipV="1">
          <a:off x="13703300" y="6622324"/>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491" name="n_1aveValue【認定こども園・幼稚園・保育所】&#10;有形固定資産減価償却率">
          <a:extLst>
            <a:ext uri="{FF2B5EF4-FFF2-40B4-BE49-F238E27FC236}">
              <a16:creationId xmlns:a16="http://schemas.microsoft.com/office/drawing/2014/main" id="{AFE0571D-B14B-49FA-A6F1-29AED26FF169}"/>
            </a:ext>
          </a:extLst>
        </xdr:cNvPr>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492" name="n_2aveValue【認定こども園・幼稚園・保育所】&#10;有形固定資産減価償却率">
          <a:extLst>
            <a:ext uri="{FF2B5EF4-FFF2-40B4-BE49-F238E27FC236}">
              <a16:creationId xmlns:a16="http://schemas.microsoft.com/office/drawing/2014/main" id="{8DB19976-B4EE-417E-8C38-F855FE9B3DA8}"/>
            </a:ext>
          </a:extLst>
        </xdr:cNvPr>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493" name="n_3aveValue【認定こども園・幼稚園・保育所】&#10;有形固定資産減価償却率">
          <a:extLst>
            <a:ext uri="{FF2B5EF4-FFF2-40B4-BE49-F238E27FC236}">
              <a16:creationId xmlns:a16="http://schemas.microsoft.com/office/drawing/2014/main" id="{6C7BC412-F629-471A-B4B6-60012749EB59}"/>
            </a:ext>
          </a:extLst>
        </xdr:cNvPr>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149151</xdr:rowOff>
    </xdr:from>
    <xdr:ext cx="405111" cy="259045"/>
    <xdr:sp macro="" textlink="">
      <xdr:nvSpPr>
        <xdr:cNvPr id="494" name="n_1mainValue【認定こども園・幼稚園・保育所】&#10;有形固定資産減価償却率">
          <a:extLst>
            <a:ext uri="{FF2B5EF4-FFF2-40B4-BE49-F238E27FC236}">
              <a16:creationId xmlns:a16="http://schemas.microsoft.com/office/drawing/2014/main" id="{ACF6E76D-D6D3-4DBC-9212-70852233F6EA}"/>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495" name="n_2mainValue【認定こども園・幼稚園・保育所】&#10;有形固定資産減価償却率">
          <a:extLst>
            <a:ext uri="{FF2B5EF4-FFF2-40B4-BE49-F238E27FC236}">
              <a16:creationId xmlns:a16="http://schemas.microsoft.com/office/drawing/2014/main" id="{65941BE9-91A1-4869-AC85-E2D6BD569B82}"/>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67508</xdr:rowOff>
    </xdr:from>
    <xdr:ext cx="405111" cy="259045"/>
    <xdr:sp macro="" textlink="">
      <xdr:nvSpPr>
        <xdr:cNvPr id="496" name="n_3mainValue【認定こども園・幼稚園・保育所】&#10;有形固定資産減価償却率">
          <a:extLst>
            <a:ext uri="{FF2B5EF4-FFF2-40B4-BE49-F238E27FC236}">
              <a16:creationId xmlns:a16="http://schemas.microsoft.com/office/drawing/2014/main" id="{1F693B44-864A-4026-84A1-0B9AFFA1AC36}"/>
            </a:ext>
          </a:extLst>
        </xdr:cNvPr>
        <xdr:cNvSpPr txBox="1"/>
      </xdr:nvSpPr>
      <xdr:spPr>
        <a:xfrm>
          <a:off x="13500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a:extLst>
            <a:ext uri="{FF2B5EF4-FFF2-40B4-BE49-F238E27FC236}">
              <a16:creationId xmlns:a16="http://schemas.microsoft.com/office/drawing/2014/main" id="{289D718A-0EE1-4778-96E5-EA3E14220C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a:extLst>
            <a:ext uri="{FF2B5EF4-FFF2-40B4-BE49-F238E27FC236}">
              <a16:creationId xmlns:a16="http://schemas.microsoft.com/office/drawing/2014/main" id="{AF4ACB2E-A4D0-4FEB-BCFA-F2338A2CB19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a:extLst>
            <a:ext uri="{FF2B5EF4-FFF2-40B4-BE49-F238E27FC236}">
              <a16:creationId xmlns:a16="http://schemas.microsoft.com/office/drawing/2014/main" id="{B9477345-548D-4AAB-A70E-885AEA4077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a:extLst>
            <a:ext uri="{FF2B5EF4-FFF2-40B4-BE49-F238E27FC236}">
              <a16:creationId xmlns:a16="http://schemas.microsoft.com/office/drawing/2014/main" id="{EE9EE85E-82CC-4645-A22A-F57CEBF4BA9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a:extLst>
            <a:ext uri="{FF2B5EF4-FFF2-40B4-BE49-F238E27FC236}">
              <a16:creationId xmlns:a16="http://schemas.microsoft.com/office/drawing/2014/main" id="{21DCBBBC-3E00-4955-A34B-1183E642CE6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a:extLst>
            <a:ext uri="{FF2B5EF4-FFF2-40B4-BE49-F238E27FC236}">
              <a16:creationId xmlns:a16="http://schemas.microsoft.com/office/drawing/2014/main" id="{ECCBB276-7899-439B-BD2F-A29B48EA444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a:extLst>
            <a:ext uri="{FF2B5EF4-FFF2-40B4-BE49-F238E27FC236}">
              <a16:creationId xmlns:a16="http://schemas.microsoft.com/office/drawing/2014/main" id="{2E89D2C6-04E6-462F-A068-532C1F9D4A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a:extLst>
            <a:ext uri="{FF2B5EF4-FFF2-40B4-BE49-F238E27FC236}">
              <a16:creationId xmlns:a16="http://schemas.microsoft.com/office/drawing/2014/main" id="{11312F25-AFA0-47C0-8D48-62E10786CE7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a:extLst>
            <a:ext uri="{FF2B5EF4-FFF2-40B4-BE49-F238E27FC236}">
              <a16:creationId xmlns:a16="http://schemas.microsoft.com/office/drawing/2014/main" id="{AF445577-57EE-48C2-8C7E-BA3A380218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a:extLst>
            <a:ext uri="{FF2B5EF4-FFF2-40B4-BE49-F238E27FC236}">
              <a16:creationId xmlns:a16="http://schemas.microsoft.com/office/drawing/2014/main" id="{C173D629-4760-44F8-AA79-07CB9AD91B6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7" name="直線コネクタ 506">
          <a:extLst>
            <a:ext uri="{FF2B5EF4-FFF2-40B4-BE49-F238E27FC236}">
              <a16:creationId xmlns:a16="http://schemas.microsoft.com/office/drawing/2014/main" id="{9134095B-E6FC-4428-990B-7794B340A51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8" name="テキスト ボックス 507">
          <a:extLst>
            <a:ext uri="{FF2B5EF4-FFF2-40B4-BE49-F238E27FC236}">
              <a16:creationId xmlns:a16="http://schemas.microsoft.com/office/drawing/2014/main" id="{7ED91F34-6784-41E0-BA85-0DFE08D096A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9" name="直線コネクタ 508">
          <a:extLst>
            <a:ext uri="{FF2B5EF4-FFF2-40B4-BE49-F238E27FC236}">
              <a16:creationId xmlns:a16="http://schemas.microsoft.com/office/drawing/2014/main" id="{C7F4E48C-1443-4414-B2F7-7F1ED42BAD3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0" name="テキスト ボックス 509">
          <a:extLst>
            <a:ext uri="{FF2B5EF4-FFF2-40B4-BE49-F238E27FC236}">
              <a16:creationId xmlns:a16="http://schemas.microsoft.com/office/drawing/2014/main" id="{FAD5A7B8-B9EE-4954-8E0D-AEE8038E0D2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1" name="直線コネクタ 510">
          <a:extLst>
            <a:ext uri="{FF2B5EF4-FFF2-40B4-BE49-F238E27FC236}">
              <a16:creationId xmlns:a16="http://schemas.microsoft.com/office/drawing/2014/main" id="{59270DA8-BAAD-4D56-B7BF-F33683CC2C2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2" name="テキスト ボックス 511">
          <a:extLst>
            <a:ext uri="{FF2B5EF4-FFF2-40B4-BE49-F238E27FC236}">
              <a16:creationId xmlns:a16="http://schemas.microsoft.com/office/drawing/2014/main" id="{19BC55BF-F4E5-470A-B60C-10FE10583CF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3" name="直線コネクタ 512">
          <a:extLst>
            <a:ext uri="{FF2B5EF4-FFF2-40B4-BE49-F238E27FC236}">
              <a16:creationId xmlns:a16="http://schemas.microsoft.com/office/drawing/2014/main" id="{3871976F-B7B0-4056-9D79-1B01492E56C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4" name="テキスト ボックス 513">
          <a:extLst>
            <a:ext uri="{FF2B5EF4-FFF2-40B4-BE49-F238E27FC236}">
              <a16:creationId xmlns:a16="http://schemas.microsoft.com/office/drawing/2014/main" id="{B9C81A87-81AD-411C-9895-008980688D4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5" name="直線コネクタ 514">
          <a:extLst>
            <a:ext uri="{FF2B5EF4-FFF2-40B4-BE49-F238E27FC236}">
              <a16:creationId xmlns:a16="http://schemas.microsoft.com/office/drawing/2014/main" id="{49A815CD-19BF-4732-83CF-F43E95C7292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6" name="テキスト ボックス 515">
          <a:extLst>
            <a:ext uri="{FF2B5EF4-FFF2-40B4-BE49-F238E27FC236}">
              <a16:creationId xmlns:a16="http://schemas.microsoft.com/office/drawing/2014/main" id="{1EE0FFB9-8C64-4FC5-B4EB-7F02C58445D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a:extLst>
            <a:ext uri="{FF2B5EF4-FFF2-40B4-BE49-F238E27FC236}">
              <a16:creationId xmlns:a16="http://schemas.microsoft.com/office/drawing/2014/main" id="{780BD476-72AD-4DC0-9BE7-D4FE0442E9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8" name="テキスト ボックス 517">
          <a:extLst>
            <a:ext uri="{FF2B5EF4-FFF2-40B4-BE49-F238E27FC236}">
              <a16:creationId xmlns:a16="http://schemas.microsoft.com/office/drawing/2014/main" id="{69FBF7C7-6AD4-49D0-8899-5CEEDB0B056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認定こども園・幼稚園・保育所】&#10;一人当たり面積グラフ枠">
          <a:extLst>
            <a:ext uri="{FF2B5EF4-FFF2-40B4-BE49-F238E27FC236}">
              <a16:creationId xmlns:a16="http://schemas.microsoft.com/office/drawing/2014/main" id="{C9BE03E2-9C18-4700-B169-9F018FA798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520" name="直線コネクタ 519">
          <a:extLst>
            <a:ext uri="{FF2B5EF4-FFF2-40B4-BE49-F238E27FC236}">
              <a16:creationId xmlns:a16="http://schemas.microsoft.com/office/drawing/2014/main" id="{F51350C1-C2B9-4E9E-94C2-AFC2123E2CAB}"/>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521" name="【認定こども園・幼稚園・保育所】&#10;一人当たり面積最小値テキスト">
          <a:extLst>
            <a:ext uri="{FF2B5EF4-FFF2-40B4-BE49-F238E27FC236}">
              <a16:creationId xmlns:a16="http://schemas.microsoft.com/office/drawing/2014/main" id="{3DB005EB-4B58-4EF2-8DE0-0B3CBC697A96}"/>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522" name="直線コネクタ 521">
          <a:extLst>
            <a:ext uri="{FF2B5EF4-FFF2-40B4-BE49-F238E27FC236}">
              <a16:creationId xmlns:a16="http://schemas.microsoft.com/office/drawing/2014/main" id="{93738629-B472-4132-9918-98484530A9C7}"/>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523" name="【認定こども園・幼稚園・保育所】&#10;一人当たり面積最大値テキスト">
          <a:extLst>
            <a:ext uri="{FF2B5EF4-FFF2-40B4-BE49-F238E27FC236}">
              <a16:creationId xmlns:a16="http://schemas.microsoft.com/office/drawing/2014/main" id="{6F87EAF6-5FDB-40E5-ADD9-08BD15F70BB7}"/>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524" name="直線コネクタ 523">
          <a:extLst>
            <a:ext uri="{FF2B5EF4-FFF2-40B4-BE49-F238E27FC236}">
              <a16:creationId xmlns:a16="http://schemas.microsoft.com/office/drawing/2014/main" id="{C47647D8-F151-4BA6-B4D7-5308E9A1EE96}"/>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525" name="【認定こども園・幼稚園・保育所】&#10;一人当たり面積平均値テキスト">
          <a:extLst>
            <a:ext uri="{FF2B5EF4-FFF2-40B4-BE49-F238E27FC236}">
              <a16:creationId xmlns:a16="http://schemas.microsoft.com/office/drawing/2014/main" id="{D9E77F5D-5F92-4FAC-B13C-CD0E8AA27261}"/>
            </a:ext>
          </a:extLst>
        </xdr:cNvPr>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526" name="フローチャート: 判断 525">
          <a:extLst>
            <a:ext uri="{FF2B5EF4-FFF2-40B4-BE49-F238E27FC236}">
              <a16:creationId xmlns:a16="http://schemas.microsoft.com/office/drawing/2014/main" id="{74145AE3-EAC4-44FF-B357-46BF47E9F7CE}"/>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527" name="フローチャート: 判断 526">
          <a:extLst>
            <a:ext uri="{FF2B5EF4-FFF2-40B4-BE49-F238E27FC236}">
              <a16:creationId xmlns:a16="http://schemas.microsoft.com/office/drawing/2014/main" id="{842975C2-7A8B-494C-8E0C-6C5F1A528C27}"/>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528" name="フローチャート: 判断 527">
          <a:extLst>
            <a:ext uri="{FF2B5EF4-FFF2-40B4-BE49-F238E27FC236}">
              <a16:creationId xmlns:a16="http://schemas.microsoft.com/office/drawing/2014/main" id="{77836070-51BE-4CC7-8C9B-88D684F53F44}"/>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38100</xdr:rowOff>
    </xdr:from>
    <xdr:to>
      <xdr:col>102</xdr:col>
      <xdr:colOff>165100</xdr:colOff>
      <xdr:row>38</xdr:row>
      <xdr:rowOff>139700</xdr:rowOff>
    </xdr:to>
    <xdr:sp macro="" textlink="">
      <xdr:nvSpPr>
        <xdr:cNvPr id="529" name="フローチャート: 判断 528">
          <a:extLst>
            <a:ext uri="{FF2B5EF4-FFF2-40B4-BE49-F238E27FC236}">
              <a16:creationId xmlns:a16="http://schemas.microsoft.com/office/drawing/2014/main" id="{79C3C3C1-B709-4EEC-B6DF-AE72C6FA8EDA}"/>
            </a:ext>
          </a:extLst>
        </xdr:cNvPr>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3022901-ED72-449D-800A-005978CE6C5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0FA3C9A-ED0D-4ED9-A95F-5D885537398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A991B71-8528-4386-A805-9552B8FC5B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E6B7E3B-F2C6-4120-8D21-E8F87294729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2C69FDD-18CD-4F48-810C-E704E319826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100330</xdr:rowOff>
    </xdr:from>
    <xdr:to>
      <xdr:col>116</xdr:col>
      <xdr:colOff>114300</xdr:colOff>
      <xdr:row>37</xdr:row>
      <xdr:rowOff>30480</xdr:rowOff>
    </xdr:to>
    <xdr:sp macro="" textlink="">
      <xdr:nvSpPr>
        <xdr:cNvPr id="535" name="楕円 534">
          <a:extLst>
            <a:ext uri="{FF2B5EF4-FFF2-40B4-BE49-F238E27FC236}">
              <a16:creationId xmlns:a16="http://schemas.microsoft.com/office/drawing/2014/main" id="{03BC49F2-F189-4CFD-AE7A-44010BF9F06B}"/>
            </a:ext>
          </a:extLst>
        </xdr:cNvPr>
        <xdr:cNvSpPr/>
      </xdr:nvSpPr>
      <xdr:spPr>
        <a:xfrm>
          <a:off x="221107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123207</xdr:rowOff>
    </xdr:from>
    <xdr:ext cx="469744" cy="259045"/>
    <xdr:sp macro="" textlink="">
      <xdr:nvSpPr>
        <xdr:cNvPr id="536" name="【認定こども園・幼稚園・保育所】&#10;一人当たり面積該当値テキスト">
          <a:extLst>
            <a:ext uri="{FF2B5EF4-FFF2-40B4-BE49-F238E27FC236}">
              <a16:creationId xmlns:a16="http://schemas.microsoft.com/office/drawing/2014/main" id="{E6E52CBB-07C7-436C-8BC2-7FCD15CFCBEE}"/>
            </a:ext>
          </a:extLst>
        </xdr:cNvPr>
        <xdr:cNvSpPr txBox="1"/>
      </xdr:nvSpPr>
      <xdr:spPr>
        <a:xfrm>
          <a:off x="22199600" y="61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96520</xdr:rowOff>
    </xdr:from>
    <xdr:to>
      <xdr:col>112</xdr:col>
      <xdr:colOff>38100</xdr:colOff>
      <xdr:row>37</xdr:row>
      <xdr:rowOff>26670</xdr:rowOff>
    </xdr:to>
    <xdr:sp macro="" textlink="">
      <xdr:nvSpPr>
        <xdr:cNvPr id="537" name="楕円 536">
          <a:extLst>
            <a:ext uri="{FF2B5EF4-FFF2-40B4-BE49-F238E27FC236}">
              <a16:creationId xmlns:a16="http://schemas.microsoft.com/office/drawing/2014/main" id="{48463FB2-4AB8-4731-9362-E3AFFF6A40A5}"/>
            </a:ext>
          </a:extLst>
        </xdr:cNvPr>
        <xdr:cNvSpPr/>
      </xdr:nvSpPr>
      <xdr:spPr>
        <a:xfrm>
          <a:off x="21272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147320</xdr:rowOff>
    </xdr:from>
    <xdr:to>
      <xdr:col>116</xdr:col>
      <xdr:colOff>63500</xdr:colOff>
      <xdr:row>36</xdr:row>
      <xdr:rowOff>151130</xdr:rowOff>
    </xdr:to>
    <xdr:cxnSp macro="">
      <xdr:nvCxnSpPr>
        <xdr:cNvPr id="538" name="直線コネクタ 537">
          <a:extLst>
            <a:ext uri="{FF2B5EF4-FFF2-40B4-BE49-F238E27FC236}">
              <a16:creationId xmlns:a16="http://schemas.microsoft.com/office/drawing/2014/main" id="{C68FFF06-5F9F-4CAC-B3EE-A541273A9CF8}"/>
            </a:ext>
          </a:extLst>
        </xdr:cNvPr>
        <xdr:cNvCxnSpPr/>
      </xdr:nvCxnSpPr>
      <xdr:spPr>
        <a:xfrm>
          <a:off x="21323300" y="6319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96520</xdr:rowOff>
    </xdr:from>
    <xdr:to>
      <xdr:col>107</xdr:col>
      <xdr:colOff>101600</xdr:colOff>
      <xdr:row>37</xdr:row>
      <xdr:rowOff>26670</xdr:rowOff>
    </xdr:to>
    <xdr:sp macro="" textlink="">
      <xdr:nvSpPr>
        <xdr:cNvPr id="539" name="楕円 538">
          <a:extLst>
            <a:ext uri="{FF2B5EF4-FFF2-40B4-BE49-F238E27FC236}">
              <a16:creationId xmlns:a16="http://schemas.microsoft.com/office/drawing/2014/main" id="{B1BB42FB-2DB8-47E0-91B0-1B3EC183BF68}"/>
            </a:ext>
          </a:extLst>
        </xdr:cNvPr>
        <xdr:cNvSpPr/>
      </xdr:nvSpPr>
      <xdr:spPr>
        <a:xfrm>
          <a:off x="20383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147320</xdr:rowOff>
    </xdr:from>
    <xdr:to>
      <xdr:col>111</xdr:col>
      <xdr:colOff>177800</xdr:colOff>
      <xdr:row>36</xdr:row>
      <xdr:rowOff>147320</xdr:rowOff>
    </xdr:to>
    <xdr:cxnSp macro="">
      <xdr:nvCxnSpPr>
        <xdr:cNvPr id="540" name="直線コネクタ 539">
          <a:extLst>
            <a:ext uri="{FF2B5EF4-FFF2-40B4-BE49-F238E27FC236}">
              <a16:creationId xmlns:a16="http://schemas.microsoft.com/office/drawing/2014/main" id="{3786E602-C87D-4790-88B6-AAE73116F735}"/>
            </a:ext>
          </a:extLst>
        </xdr:cNvPr>
        <xdr:cNvCxnSpPr/>
      </xdr:nvCxnSpPr>
      <xdr:spPr>
        <a:xfrm>
          <a:off x="20434300" y="6319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135890</xdr:rowOff>
    </xdr:from>
    <xdr:to>
      <xdr:col>102</xdr:col>
      <xdr:colOff>165100</xdr:colOff>
      <xdr:row>36</xdr:row>
      <xdr:rowOff>66040</xdr:rowOff>
    </xdr:to>
    <xdr:sp macro="" textlink="">
      <xdr:nvSpPr>
        <xdr:cNvPr id="541" name="楕円 540">
          <a:extLst>
            <a:ext uri="{FF2B5EF4-FFF2-40B4-BE49-F238E27FC236}">
              <a16:creationId xmlns:a16="http://schemas.microsoft.com/office/drawing/2014/main" id="{72424F43-8081-41F9-987C-173C53039580}"/>
            </a:ext>
          </a:extLst>
        </xdr:cNvPr>
        <xdr:cNvSpPr/>
      </xdr:nvSpPr>
      <xdr:spPr>
        <a:xfrm>
          <a:off x="19494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15240</xdr:rowOff>
    </xdr:from>
    <xdr:to>
      <xdr:col>107</xdr:col>
      <xdr:colOff>50800</xdr:colOff>
      <xdr:row>36</xdr:row>
      <xdr:rowOff>147320</xdr:rowOff>
    </xdr:to>
    <xdr:cxnSp macro="">
      <xdr:nvCxnSpPr>
        <xdr:cNvPr id="542" name="直線コネクタ 541">
          <a:extLst>
            <a:ext uri="{FF2B5EF4-FFF2-40B4-BE49-F238E27FC236}">
              <a16:creationId xmlns:a16="http://schemas.microsoft.com/office/drawing/2014/main" id="{FD260F1F-4981-4B67-A6A4-B584C982D1CD}"/>
            </a:ext>
          </a:extLst>
        </xdr:cNvPr>
        <xdr:cNvCxnSpPr/>
      </xdr:nvCxnSpPr>
      <xdr:spPr>
        <a:xfrm>
          <a:off x="19545300" y="6187440"/>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543" name="n_1aveValue【認定こども園・幼稚園・保育所】&#10;一人当たり面積">
          <a:extLst>
            <a:ext uri="{FF2B5EF4-FFF2-40B4-BE49-F238E27FC236}">
              <a16:creationId xmlns:a16="http://schemas.microsoft.com/office/drawing/2014/main" id="{DDBF4580-D148-4E28-8E3E-AF6891D62E2C}"/>
            </a:ext>
          </a:extLst>
        </xdr:cNvPr>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544" name="n_2aveValue【認定こども園・幼稚園・保育所】&#10;一人当たり面積">
          <a:extLst>
            <a:ext uri="{FF2B5EF4-FFF2-40B4-BE49-F238E27FC236}">
              <a16:creationId xmlns:a16="http://schemas.microsoft.com/office/drawing/2014/main" id="{AB819EDF-0B38-4069-A781-1A0278C405AC}"/>
            </a:ext>
          </a:extLst>
        </xdr:cNvPr>
        <xdr:cNvSpPr txBox="1"/>
      </xdr:nvSpPr>
      <xdr:spPr>
        <a:xfrm>
          <a:off x="201994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130827</xdr:rowOff>
    </xdr:from>
    <xdr:ext cx="469744" cy="259045"/>
    <xdr:sp macro="" textlink="">
      <xdr:nvSpPr>
        <xdr:cNvPr id="545" name="n_3aveValue【認定こども園・幼稚園・保育所】&#10;一人当たり面積">
          <a:extLst>
            <a:ext uri="{FF2B5EF4-FFF2-40B4-BE49-F238E27FC236}">
              <a16:creationId xmlns:a16="http://schemas.microsoft.com/office/drawing/2014/main" id="{21BDEB4D-5754-4FDF-8444-FD3858D2F85D}"/>
            </a:ext>
          </a:extLst>
        </xdr:cNvPr>
        <xdr:cNvSpPr txBox="1"/>
      </xdr:nvSpPr>
      <xdr:spPr>
        <a:xfrm>
          <a:off x="19310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43197</xdr:rowOff>
    </xdr:from>
    <xdr:ext cx="469744" cy="259045"/>
    <xdr:sp macro="" textlink="">
      <xdr:nvSpPr>
        <xdr:cNvPr id="546" name="n_1mainValue【認定こども園・幼稚園・保育所】&#10;一人当たり面積">
          <a:extLst>
            <a:ext uri="{FF2B5EF4-FFF2-40B4-BE49-F238E27FC236}">
              <a16:creationId xmlns:a16="http://schemas.microsoft.com/office/drawing/2014/main" id="{D59C3B92-A1EB-4301-A93A-EC63080C1591}"/>
            </a:ext>
          </a:extLst>
        </xdr:cNvPr>
        <xdr:cNvSpPr txBox="1"/>
      </xdr:nvSpPr>
      <xdr:spPr>
        <a:xfrm>
          <a:off x="21075727"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43197</xdr:rowOff>
    </xdr:from>
    <xdr:ext cx="469744" cy="259045"/>
    <xdr:sp macro="" textlink="">
      <xdr:nvSpPr>
        <xdr:cNvPr id="547" name="n_2mainValue【認定こども園・幼稚園・保育所】&#10;一人当たり面積">
          <a:extLst>
            <a:ext uri="{FF2B5EF4-FFF2-40B4-BE49-F238E27FC236}">
              <a16:creationId xmlns:a16="http://schemas.microsoft.com/office/drawing/2014/main" id="{B656AC5D-E450-4216-AA23-A79BCBAD60A6}"/>
            </a:ext>
          </a:extLst>
        </xdr:cNvPr>
        <xdr:cNvSpPr txBox="1"/>
      </xdr:nvSpPr>
      <xdr:spPr>
        <a:xfrm>
          <a:off x="20199427"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82567</xdr:rowOff>
    </xdr:from>
    <xdr:ext cx="469744" cy="259045"/>
    <xdr:sp macro="" textlink="">
      <xdr:nvSpPr>
        <xdr:cNvPr id="548" name="n_3mainValue【認定こども園・幼稚園・保育所】&#10;一人当たり面積">
          <a:extLst>
            <a:ext uri="{FF2B5EF4-FFF2-40B4-BE49-F238E27FC236}">
              <a16:creationId xmlns:a16="http://schemas.microsoft.com/office/drawing/2014/main" id="{1C0A2DA4-5EC4-4987-A264-788F56A64DB8}"/>
            </a:ext>
          </a:extLst>
        </xdr:cNvPr>
        <xdr:cNvSpPr txBox="1"/>
      </xdr:nvSpPr>
      <xdr:spPr>
        <a:xfrm>
          <a:off x="19310427"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a:extLst>
            <a:ext uri="{FF2B5EF4-FFF2-40B4-BE49-F238E27FC236}">
              <a16:creationId xmlns:a16="http://schemas.microsoft.com/office/drawing/2014/main" id="{2834D50B-F15B-46E2-9F0E-F08167A7B66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a:extLst>
            <a:ext uri="{FF2B5EF4-FFF2-40B4-BE49-F238E27FC236}">
              <a16:creationId xmlns:a16="http://schemas.microsoft.com/office/drawing/2014/main" id="{19FB328E-1425-4F2B-BCEE-9FC167CBDF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a:extLst>
            <a:ext uri="{FF2B5EF4-FFF2-40B4-BE49-F238E27FC236}">
              <a16:creationId xmlns:a16="http://schemas.microsoft.com/office/drawing/2014/main" id="{FECD816D-5A07-4466-9BE5-BF30D80CBC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a:extLst>
            <a:ext uri="{FF2B5EF4-FFF2-40B4-BE49-F238E27FC236}">
              <a16:creationId xmlns:a16="http://schemas.microsoft.com/office/drawing/2014/main" id="{59CAE900-B314-4EE1-87E1-65E93F2FF40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a:extLst>
            <a:ext uri="{FF2B5EF4-FFF2-40B4-BE49-F238E27FC236}">
              <a16:creationId xmlns:a16="http://schemas.microsoft.com/office/drawing/2014/main" id="{203F5EAF-9EF4-4ED5-8638-4CC95261996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a:extLst>
            <a:ext uri="{FF2B5EF4-FFF2-40B4-BE49-F238E27FC236}">
              <a16:creationId xmlns:a16="http://schemas.microsoft.com/office/drawing/2014/main" id="{4F8EFBE3-FD83-454A-9B65-A3293AFB0EE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a:extLst>
            <a:ext uri="{FF2B5EF4-FFF2-40B4-BE49-F238E27FC236}">
              <a16:creationId xmlns:a16="http://schemas.microsoft.com/office/drawing/2014/main" id="{D818E9FE-38B2-410E-9477-A4DBB9E0DF2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a:extLst>
            <a:ext uri="{FF2B5EF4-FFF2-40B4-BE49-F238E27FC236}">
              <a16:creationId xmlns:a16="http://schemas.microsoft.com/office/drawing/2014/main" id="{944EEF74-DDC0-48CB-B9A9-8A5571ABE1C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a:extLst>
            <a:ext uri="{FF2B5EF4-FFF2-40B4-BE49-F238E27FC236}">
              <a16:creationId xmlns:a16="http://schemas.microsoft.com/office/drawing/2014/main" id="{85831137-FF7F-4B0E-8428-E715118AC4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a:extLst>
            <a:ext uri="{FF2B5EF4-FFF2-40B4-BE49-F238E27FC236}">
              <a16:creationId xmlns:a16="http://schemas.microsoft.com/office/drawing/2014/main" id="{B8C8D55F-C23E-4D9E-A84F-B9C5F0F4847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9" name="テキスト ボックス 558">
          <a:extLst>
            <a:ext uri="{FF2B5EF4-FFF2-40B4-BE49-F238E27FC236}">
              <a16:creationId xmlns:a16="http://schemas.microsoft.com/office/drawing/2014/main" id="{1AF1978C-B9DC-4B8F-A796-63D9468591B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0" name="直線コネクタ 559">
          <a:extLst>
            <a:ext uri="{FF2B5EF4-FFF2-40B4-BE49-F238E27FC236}">
              <a16:creationId xmlns:a16="http://schemas.microsoft.com/office/drawing/2014/main" id="{D0AC9E04-9E86-4092-81B1-E464605759C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1" name="テキスト ボックス 560">
          <a:extLst>
            <a:ext uri="{FF2B5EF4-FFF2-40B4-BE49-F238E27FC236}">
              <a16:creationId xmlns:a16="http://schemas.microsoft.com/office/drawing/2014/main" id="{7A62E265-B318-477A-9CA6-3CCA6065DF6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2" name="直線コネクタ 561">
          <a:extLst>
            <a:ext uri="{FF2B5EF4-FFF2-40B4-BE49-F238E27FC236}">
              <a16:creationId xmlns:a16="http://schemas.microsoft.com/office/drawing/2014/main" id="{C208F9FF-1921-47CD-AEDF-E9954B08F88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3" name="テキスト ボックス 562">
          <a:extLst>
            <a:ext uri="{FF2B5EF4-FFF2-40B4-BE49-F238E27FC236}">
              <a16:creationId xmlns:a16="http://schemas.microsoft.com/office/drawing/2014/main" id="{458B71EF-2889-4141-993E-E385A01E739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4" name="直線コネクタ 563">
          <a:extLst>
            <a:ext uri="{FF2B5EF4-FFF2-40B4-BE49-F238E27FC236}">
              <a16:creationId xmlns:a16="http://schemas.microsoft.com/office/drawing/2014/main" id="{955AB962-BB14-42D8-8E2F-0AFAA391AE9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5" name="テキスト ボックス 564">
          <a:extLst>
            <a:ext uri="{FF2B5EF4-FFF2-40B4-BE49-F238E27FC236}">
              <a16:creationId xmlns:a16="http://schemas.microsoft.com/office/drawing/2014/main" id="{3E6359D5-125F-47CF-8177-C27FE48C220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6" name="直線コネクタ 565">
          <a:extLst>
            <a:ext uri="{FF2B5EF4-FFF2-40B4-BE49-F238E27FC236}">
              <a16:creationId xmlns:a16="http://schemas.microsoft.com/office/drawing/2014/main" id="{F6CB7051-21E3-465C-A04F-5958102A314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7" name="テキスト ボックス 566">
          <a:extLst>
            <a:ext uri="{FF2B5EF4-FFF2-40B4-BE49-F238E27FC236}">
              <a16:creationId xmlns:a16="http://schemas.microsoft.com/office/drawing/2014/main" id="{033AAA38-BFE1-4E37-80A6-3294FA4A57A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8" name="直線コネクタ 567">
          <a:extLst>
            <a:ext uri="{FF2B5EF4-FFF2-40B4-BE49-F238E27FC236}">
              <a16:creationId xmlns:a16="http://schemas.microsoft.com/office/drawing/2014/main" id="{9EFE3701-7A4A-4DE2-BCEC-0B6BC09D201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9" name="テキスト ボックス 568">
          <a:extLst>
            <a:ext uri="{FF2B5EF4-FFF2-40B4-BE49-F238E27FC236}">
              <a16:creationId xmlns:a16="http://schemas.microsoft.com/office/drawing/2014/main" id="{9E3C0F7B-F666-45A6-A5AF-7F781600B1B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a:extLst>
            <a:ext uri="{FF2B5EF4-FFF2-40B4-BE49-F238E27FC236}">
              <a16:creationId xmlns:a16="http://schemas.microsoft.com/office/drawing/2014/main" id="{600EE583-A4F0-48B0-BB78-FF68DD9AB5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a:extLst>
            <a:ext uri="{FF2B5EF4-FFF2-40B4-BE49-F238E27FC236}">
              <a16:creationId xmlns:a16="http://schemas.microsoft.com/office/drawing/2014/main" id="{B81970DD-89D2-4068-8B66-A705846FA1E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学校施設】&#10;有形固定資産減価償却率グラフ枠">
          <a:extLst>
            <a:ext uri="{FF2B5EF4-FFF2-40B4-BE49-F238E27FC236}">
              <a16:creationId xmlns:a16="http://schemas.microsoft.com/office/drawing/2014/main" id="{4570B225-DB6A-4679-9208-ECB70DDE413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573" name="直線コネクタ 572">
          <a:extLst>
            <a:ext uri="{FF2B5EF4-FFF2-40B4-BE49-F238E27FC236}">
              <a16:creationId xmlns:a16="http://schemas.microsoft.com/office/drawing/2014/main" id="{57FC5422-8A00-46EC-844E-A38D8A33BE12}"/>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574" name="【学校施設】&#10;有形固定資産減価償却率最小値テキスト">
          <a:extLst>
            <a:ext uri="{FF2B5EF4-FFF2-40B4-BE49-F238E27FC236}">
              <a16:creationId xmlns:a16="http://schemas.microsoft.com/office/drawing/2014/main" id="{39C284A9-A539-4600-BB69-3E9184369F8A}"/>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575" name="直線コネクタ 574">
          <a:extLst>
            <a:ext uri="{FF2B5EF4-FFF2-40B4-BE49-F238E27FC236}">
              <a16:creationId xmlns:a16="http://schemas.microsoft.com/office/drawing/2014/main" id="{67D44717-BA92-4359-9D95-5B7831E214E2}"/>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576" name="【学校施設】&#10;有形固定資産減価償却率最大値テキスト">
          <a:extLst>
            <a:ext uri="{FF2B5EF4-FFF2-40B4-BE49-F238E27FC236}">
              <a16:creationId xmlns:a16="http://schemas.microsoft.com/office/drawing/2014/main" id="{8D2E724E-A816-4256-B20C-0130B7F9EE89}"/>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577" name="直線コネクタ 576">
          <a:extLst>
            <a:ext uri="{FF2B5EF4-FFF2-40B4-BE49-F238E27FC236}">
              <a16:creationId xmlns:a16="http://schemas.microsoft.com/office/drawing/2014/main" id="{DE7C9A3A-3C66-4126-924B-E04845805A1E}"/>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78" name="【学校施設】&#10;有形固定資産減価償却率平均値テキスト">
          <a:extLst>
            <a:ext uri="{FF2B5EF4-FFF2-40B4-BE49-F238E27FC236}">
              <a16:creationId xmlns:a16="http://schemas.microsoft.com/office/drawing/2014/main" id="{178AAA92-806B-4AA5-8CD9-13AFF8EFE453}"/>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79" name="フローチャート: 判断 578">
          <a:extLst>
            <a:ext uri="{FF2B5EF4-FFF2-40B4-BE49-F238E27FC236}">
              <a16:creationId xmlns:a16="http://schemas.microsoft.com/office/drawing/2014/main" id="{E33B18E0-AEE3-4C2E-B38A-14AE3AEEC7EE}"/>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80" name="フローチャート: 判断 579">
          <a:extLst>
            <a:ext uri="{FF2B5EF4-FFF2-40B4-BE49-F238E27FC236}">
              <a16:creationId xmlns:a16="http://schemas.microsoft.com/office/drawing/2014/main" id="{08AB3E8B-17D3-4C43-8B28-8CE6EF7540B9}"/>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81" name="フローチャート: 判断 580">
          <a:extLst>
            <a:ext uri="{FF2B5EF4-FFF2-40B4-BE49-F238E27FC236}">
              <a16:creationId xmlns:a16="http://schemas.microsoft.com/office/drawing/2014/main" id="{DD92F566-39F5-45AE-950C-47BE4FE21949}"/>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82" name="フローチャート: 判断 581">
          <a:extLst>
            <a:ext uri="{FF2B5EF4-FFF2-40B4-BE49-F238E27FC236}">
              <a16:creationId xmlns:a16="http://schemas.microsoft.com/office/drawing/2014/main" id="{443BF035-92E1-4066-A10B-5FE7617CC5DC}"/>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EE72DFB3-7585-4656-9ED1-F15503556AA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AFEF44E2-883B-4095-9698-19831B7902E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53CBBA6E-1E48-4EA2-854F-7ED6C5B655F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BEB7F3E9-EACA-4EBA-875D-1D1D37BB34B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AA2C60E7-4840-47B4-98CF-8D094DD9B00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149225</xdr:rowOff>
    </xdr:from>
    <xdr:to>
      <xdr:col>85</xdr:col>
      <xdr:colOff>177800</xdr:colOff>
      <xdr:row>61</xdr:row>
      <xdr:rowOff>79375</xdr:rowOff>
    </xdr:to>
    <xdr:sp macro="" textlink="">
      <xdr:nvSpPr>
        <xdr:cNvPr id="588" name="楕円 587">
          <a:extLst>
            <a:ext uri="{FF2B5EF4-FFF2-40B4-BE49-F238E27FC236}">
              <a16:creationId xmlns:a16="http://schemas.microsoft.com/office/drawing/2014/main" id="{F3EFF96C-5E9C-4F20-95E2-9AD9B7F609D0}"/>
            </a:ext>
          </a:extLst>
        </xdr:cNvPr>
        <xdr:cNvSpPr/>
      </xdr:nvSpPr>
      <xdr:spPr>
        <a:xfrm>
          <a:off x="162687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127652</xdr:rowOff>
    </xdr:from>
    <xdr:ext cx="405111" cy="259045"/>
    <xdr:sp macro="" textlink="">
      <xdr:nvSpPr>
        <xdr:cNvPr id="589" name="【学校施設】&#10;有形固定資産減価償却率該当値テキスト">
          <a:extLst>
            <a:ext uri="{FF2B5EF4-FFF2-40B4-BE49-F238E27FC236}">
              <a16:creationId xmlns:a16="http://schemas.microsoft.com/office/drawing/2014/main" id="{418CAB22-4FCC-46A5-89AC-B19CDE0E147D}"/>
            </a:ext>
          </a:extLst>
        </xdr:cNvPr>
        <xdr:cNvSpPr txBox="1"/>
      </xdr:nvSpPr>
      <xdr:spPr>
        <a:xfrm>
          <a:off x="16357600"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15875</xdr:rowOff>
    </xdr:from>
    <xdr:to>
      <xdr:col>81</xdr:col>
      <xdr:colOff>101600</xdr:colOff>
      <xdr:row>61</xdr:row>
      <xdr:rowOff>117475</xdr:rowOff>
    </xdr:to>
    <xdr:sp macro="" textlink="">
      <xdr:nvSpPr>
        <xdr:cNvPr id="590" name="楕円 589">
          <a:extLst>
            <a:ext uri="{FF2B5EF4-FFF2-40B4-BE49-F238E27FC236}">
              <a16:creationId xmlns:a16="http://schemas.microsoft.com/office/drawing/2014/main" id="{32C7D027-548A-4A7A-85A1-C6FE26B3D2FF}"/>
            </a:ext>
          </a:extLst>
        </xdr:cNvPr>
        <xdr:cNvSpPr/>
      </xdr:nvSpPr>
      <xdr:spPr>
        <a:xfrm>
          <a:off x="15430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28575</xdr:rowOff>
    </xdr:from>
    <xdr:to>
      <xdr:col>85</xdr:col>
      <xdr:colOff>127000</xdr:colOff>
      <xdr:row>61</xdr:row>
      <xdr:rowOff>66675</xdr:rowOff>
    </xdr:to>
    <xdr:cxnSp macro="">
      <xdr:nvCxnSpPr>
        <xdr:cNvPr id="591" name="直線コネクタ 590">
          <a:extLst>
            <a:ext uri="{FF2B5EF4-FFF2-40B4-BE49-F238E27FC236}">
              <a16:creationId xmlns:a16="http://schemas.microsoft.com/office/drawing/2014/main" id="{9B4A6BCA-76F9-4685-81B8-134E0C8ED471}"/>
            </a:ext>
          </a:extLst>
        </xdr:cNvPr>
        <xdr:cNvCxnSpPr/>
      </xdr:nvCxnSpPr>
      <xdr:spPr>
        <a:xfrm flipV="1">
          <a:off x="15481300" y="104870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92" name="楕円 591">
          <a:extLst>
            <a:ext uri="{FF2B5EF4-FFF2-40B4-BE49-F238E27FC236}">
              <a16:creationId xmlns:a16="http://schemas.microsoft.com/office/drawing/2014/main" id="{D9713F9B-3E6F-400E-B745-26C725C18458}"/>
            </a:ext>
          </a:extLst>
        </xdr:cNvPr>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66675</xdr:rowOff>
    </xdr:to>
    <xdr:cxnSp macro="">
      <xdr:nvCxnSpPr>
        <xdr:cNvPr id="593" name="直線コネクタ 592">
          <a:extLst>
            <a:ext uri="{FF2B5EF4-FFF2-40B4-BE49-F238E27FC236}">
              <a16:creationId xmlns:a16="http://schemas.microsoft.com/office/drawing/2014/main" id="{78D20CA3-7077-4850-88FA-AE79098FC21B}"/>
            </a:ext>
          </a:extLst>
        </xdr:cNvPr>
        <xdr:cNvCxnSpPr/>
      </xdr:nvCxnSpPr>
      <xdr:spPr>
        <a:xfrm>
          <a:off x="14592300" y="104813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116840</xdr:rowOff>
    </xdr:from>
    <xdr:to>
      <xdr:col>72</xdr:col>
      <xdr:colOff>38100</xdr:colOff>
      <xdr:row>62</xdr:row>
      <xdr:rowOff>46990</xdr:rowOff>
    </xdr:to>
    <xdr:sp macro="" textlink="">
      <xdr:nvSpPr>
        <xdr:cNvPr id="594" name="楕円 593">
          <a:extLst>
            <a:ext uri="{FF2B5EF4-FFF2-40B4-BE49-F238E27FC236}">
              <a16:creationId xmlns:a16="http://schemas.microsoft.com/office/drawing/2014/main" id="{905AA781-2A6D-49A8-A3CF-A4C5A9F2F65D}"/>
            </a:ext>
          </a:extLst>
        </xdr:cNvPr>
        <xdr:cNvSpPr/>
      </xdr:nvSpPr>
      <xdr:spPr>
        <a:xfrm>
          <a:off x="13652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167640</xdr:rowOff>
    </xdr:to>
    <xdr:cxnSp macro="">
      <xdr:nvCxnSpPr>
        <xdr:cNvPr id="595" name="直線コネクタ 594">
          <a:extLst>
            <a:ext uri="{FF2B5EF4-FFF2-40B4-BE49-F238E27FC236}">
              <a16:creationId xmlns:a16="http://schemas.microsoft.com/office/drawing/2014/main" id="{8CDE31EA-1561-4F0B-97AD-8DB3ED35AA98}"/>
            </a:ext>
          </a:extLst>
        </xdr:cNvPr>
        <xdr:cNvCxnSpPr/>
      </xdr:nvCxnSpPr>
      <xdr:spPr>
        <a:xfrm flipV="1">
          <a:off x="13703300" y="104813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96" name="n_1aveValue【学校施設】&#10;有形固定資産減価償却率">
          <a:extLst>
            <a:ext uri="{FF2B5EF4-FFF2-40B4-BE49-F238E27FC236}">
              <a16:creationId xmlns:a16="http://schemas.microsoft.com/office/drawing/2014/main" id="{A2AB4D79-260B-4133-B91F-39E5043C35C4}"/>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97" name="n_2aveValue【学校施設】&#10;有形固定資産減価償却率">
          <a:extLst>
            <a:ext uri="{FF2B5EF4-FFF2-40B4-BE49-F238E27FC236}">
              <a16:creationId xmlns:a16="http://schemas.microsoft.com/office/drawing/2014/main" id="{971A6BFF-5DDA-4FD0-8F07-45912D8D03EE}"/>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98" name="n_3aveValue【学校施設】&#10;有形固定資産減価償却率">
          <a:extLst>
            <a:ext uri="{FF2B5EF4-FFF2-40B4-BE49-F238E27FC236}">
              <a16:creationId xmlns:a16="http://schemas.microsoft.com/office/drawing/2014/main" id="{2FCCEE5F-2D04-4249-AF3E-D5B26DE9B941}"/>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108602</xdr:rowOff>
    </xdr:from>
    <xdr:ext cx="405111" cy="259045"/>
    <xdr:sp macro="" textlink="">
      <xdr:nvSpPr>
        <xdr:cNvPr id="599" name="n_1mainValue【学校施設】&#10;有形固定資産減価償却率">
          <a:extLst>
            <a:ext uri="{FF2B5EF4-FFF2-40B4-BE49-F238E27FC236}">
              <a16:creationId xmlns:a16="http://schemas.microsoft.com/office/drawing/2014/main" id="{86D1F1E7-A37D-43B9-A595-F8178510C9C3}"/>
            </a:ext>
          </a:extLst>
        </xdr:cNvPr>
        <xdr:cNvSpPr txBox="1"/>
      </xdr:nvSpPr>
      <xdr:spPr>
        <a:xfrm>
          <a:off x="15266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600" name="n_2mainValue【学校施設】&#10;有形固定資産減価償却率">
          <a:extLst>
            <a:ext uri="{FF2B5EF4-FFF2-40B4-BE49-F238E27FC236}">
              <a16:creationId xmlns:a16="http://schemas.microsoft.com/office/drawing/2014/main" id="{3E333091-F56D-4FAF-86FD-B5EA621F159D}"/>
            </a:ext>
          </a:extLst>
        </xdr:cNvPr>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38117</xdr:rowOff>
    </xdr:from>
    <xdr:ext cx="405111" cy="259045"/>
    <xdr:sp macro="" textlink="">
      <xdr:nvSpPr>
        <xdr:cNvPr id="601" name="n_3mainValue【学校施設】&#10;有形固定資産減価償却率">
          <a:extLst>
            <a:ext uri="{FF2B5EF4-FFF2-40B4-BE49-F238E27FC236}">
              <a16:creationId xmlns:a16="http://schemas.microsoft.com/office/drawing/2014/main" id="{0CB39472-C5A1-4867-AD42-38CBA33D1404}"/>
            </a:ext>
          </a:extLst>
        </xdr:cNvPr>
        <xdr:cNvSpPr txBox="1"/>
      </xdr:nvSpPr>
      <xdr:spPr>
        <a:xfrm>
          <a:off x="13500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a:extLst>
            <a:ext uri="{FF2B5EF4-FFF2-40B4-BE49-F238E27FC236}">
              <a16:creationId xmlns:a16="http://schemas.microsoft.com/office/drawing/2014/main" id="{A610ED86-43A9-4DCE-9AB6-7612F0F976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a:extLst>
            <a:ext uri="{FF2B5EF4-FFF2-40B4-BE49-F238E27FC236}">
              <a16:creationId xmlns:a16="http://schemas.microsoft.com/office/drawing/2014/main" id="{5A6C2263-51D2-4A73-B4DF-FED3ACF7119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a:extLst>
            <a:ext uri="{FF2B5EF4-FFF2-40B4-BE49-F238E27FC236}">
              <a16:creationId xmlns:a16="http://schemas.microsoft.com/office/drawing/2014/main" id="{2AE90C8F-7F87-4EA3-8786-3C3028D9C69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a:extLst>
            <a:ext uri="{FF2B5EF4-FFF2-40B4-BE49-F238E27FC236}">
              <a16:creationId xmlns:a16="http://schemas.microsoft.com/office/drawing/2014/main" id="{8082D77D-1649-47D4-A8ED-7205C1C5548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a:extLst>
            <a:ext uri="{FF2B5EF4-FFF2-40B4-BE49-F238E27FC236}">
              <a16:creationId xmlns:a16="http://schemas.microsoft.com/office/drawing/2014/main" id="{1051C209-6F39-4EB6-9093-3C69F864F62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a:extLst>
            <a:ext uri="{FF2B5EF4-FFF2-40B4-BE49-F238E27FC236}">
              <a16:creationId xmlns:a16="http://schemas.microsoft.com/office/drawing/2014/main" id="{E73368AB-0902-4DFE-BEF2-4B16C87CFED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a:extLst>
            <a:ext uri="{FF2B5EF4-FFF2-40B4-BE49-F238E27FC236}">
              <a16:creationId xmlns:a16="http://schemas.microsoft.com/office/drawing/2014/main" id="{7E2329E4-66D5-4FBD-A4C7-121BED12570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a:extLst>
            <a:ext uri="{FF2B5EF4-FFF2-40B4-BE49-F238E27FC236}">
              <a16:creationId xmlns:a16="http://schemas.microsoft.com/office/drawing/2014/main" id="{EA815B95-BFC9-4CD7-A2AD-3D2DB9A7368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a:extLst>
            <a:ext uri="{FF2B5EF4-FFF2-40B4-BE49-F238E27FC236}">
              <a16:creationId xmlns:a16="http://schemas.microsoft.com/office/drawing/2014/main" id="{829A4E2F-9533-401C-9A0E-B21D188B2B3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a:extLst>
            <a:ext uri="{FF2B5EF4-FFF2-40B4-BE49-F238E27FC236}">
              <a16:creationId xmlns:a16="http://schemas.microsoft.com/office/drawing/2014/main" id="{6E19AD9E-02B5-46FB-A02D-606AD9F1175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EF6682FD-BC18-43DD-97B5-4FA74BD830B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13" name="直線コネクタ 612">
          <a:extLst>
            <a:ext uri="{FF2B5EF4-FFF2-40B4-BE49-F238E27FC236}">
              <a16:creationId xmlns:a16="http://schemas.microsoft.com/office/drawing/2014/main" id="{2D3E2C3D-4C3E-43F7-94E1-F3A89F3BA78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4" name="テキスト ボックス 613">
          <a:extLst>
            <a:ext uri="{FF2B5EF4-FFF2-40B4-BE49-F238E27FC236}">
              <a16:creationId xmlns:a16="http://schemas.microsoft.com/office/drawing/2014/main" id="{F316943E-F52E-44A0-9458-7D5F859F16F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5" name="直線コネクタ 614">
          <a:extLst>
            <a:ext uri="{FF2B5EF4-FFF2-40B4-BE49-F238E27FC236}">
              <a16:creationId xmlns:a16="http://schemas.microsoft.com/office/drawing/2014/main" id="{B51DB8C1-2C98-4BA9-AEDB-B9A3D28CA15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6" name="テキスト ボックス 615">
          <a:extLst>
            <a:ext uri="{FF2B5EF4-FFF2-40B4-BE49-F238E27FC236}">
              <a16:creationId xmlns:a16="http://schemas.microsoft.com/office/drawing/2014/main" id="{896503F9-AC0F-464C-A469-EDD2E37258E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7" name="直線コネクタ 616">
          <a:extLst>
            <a:ext uri="{FF2B5EF4-FFF2-40B4-BE49-F238E27FC236}">
              <a16:creationId xmlns:a16="http://schemas.microsoft.com/office/drawing/2014/main" id="{0E583B3D-A5DA-402A-A3C4-E4916511473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8" name="テキスト ボックス 617">
          <a:extLst>
            <a:ext uri="{FF2B5EF4-FFF2-40B4-BE49-F238E27FC236}">
              <a16:creationId xmlns:a16="http://schemas.microsoft.com/office/drawing/2014/main" id="{87A32BCF-A390-4F4F-939D-3B027A393BF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9" name="直線コネクタ 618">
          <a:extLst>
            <a:ext uri="{FF2B5EF4-FFF2-40B4-BE49-F238E27FC236}">
              <a16:creationId xmlns:a16="http://schemas.microsoft.com/office/drawing/2014/main" id="{4CC8A56E-5F3F-465A-88BD-11DFE24700C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0" name="テキスト ボックス 619">
          <a:extLst>
            <a:ext uri="{FF2B5EF4-FFF2-40B4-BE49-F238E27FC236}">
              <a16:creationId xmlns:a16="http://schemas.microsoft.com/office/drawing/2014/main" id="{93400843-70C3-40C1-86F9-1395C81F10F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1" name="直線コネクタ 620">
          <a:extLst>
            <a:ext uri="{FF2B5EF4-FFF2-40B4-BE49-F238E27FC236}">
              <a16:creationId xmlns:a16="http://schemas.microsoft.com/office/drawing/2014/main" id="{497DEA67-410D-4C34-B1BC-C22C057F830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22" name="テキスト ボックス 621">
          <a:extLst>
            <a:ext uri="{FF2B5EF4-FFF2-40B4-BE49-F238E27FC236}">
              <a16:creationId xmlns:a16="http://schemas.microsoft.com/office/drawing/2014/main" id="{5F616CB8-5D8B-4D44-84FA-D1B09C40FC19}"/>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3" name="直線コネクタ 622">
          <a:extLst>
            <a:ext uri="{FF2B5EF4-FFF2-40B4-BE49-F238E27FC236}">
              <a16:creationId xmlns:a16="http://schemas.microsoft.com/office/drawing/2014/main" id="{99C88936-66C0-4073-AC5C-42BA31AFC10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24" name="テキスト ボックス 623">
          <a:extLst>
            <a:ext uri="{FF2B5EF4-FFF2-40B4-BE49-F238E27FC236}">
              <a16:creationId xmlns:a16="http://schemas.microsoft.com/office/drawing/2014/main" id="{424530B7-38EF-45C4-9555-48177141B19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a:extLst>
            <a:ext uri="{FF2B5EF4-FFF2-40B4-BE49-F238E27FC236}">
              <a16:creationId xmlns:a16="http://schemas.microsoft.com/office/drawing/2014/main" id="{2A348328-C847-47A0-8797-661149F08D6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6" name="テキスト ボックス 625">
          <a:extLst>
            <a:ext uri="{FF2B5EF4-FFF2-40B4-BE49-F238E27FC236}">
              <a16:creationId xmlns:a16="http://schemas.microsoft.com/office/drawing/2014/main" id="{78E7D3EE-5749-4FC4-AFE2-B6E53DEE676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学校施設】&#10;一人当たり面積グラフ枠">
          <a:extLst>
            <a:ext uri="{FF2B5EF4-FFF2-40B4-BE49-F238E27FC236}">
              <a16:creationId xmlns:a16="http://schemas.microsoft.com/office/drawing/2014/main" id="{430545FF-4BFC-4337-BD77-A382678A722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628" name="直線コネクタ 627">
          <a:extLst>
            <a:ext uri="{FF2B5EF4-FFF2-40B4-BE49-F238E27FC236}">
              <a16:creationId xmlns:a16="http://schemas.microsoft.com/office/drawing/2014/main" id="{299C2628-02ED-4EBE-94DE-C5A35ECE2231}"/>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629" name="【学校施設】&#10;一人当たり面積最小値テキスト">
          <a:extLst>
            <a:ext uri="{FF2B5EF4-FFF2-40B4-BE49-F238E27FC236}">
              <a16:creationId xmlns:a16="http://schemas.microsoft.com/office/drawing/2014/main" id="{3FC5BCB6-0728-4339-9BCB-60CF4AA803F9}"/>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630" name="直線コネクタ 629">
          <a:extLst>
            <a:ext uri="{FF2B5EF4-FFF2-40B4-BE49-F238E27FC236}">
              <a16:creationId xmlns:a16="http://schemas.microsoft.com/office/drawing/2014/main" id="{A96CE2B8-CF46-4B4E-B7D0-DCF132355FA5}"/>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631" name="【学校施設】&#10;一人当たり面積最大値テキスト">
          <a:extLst>
            <a:ext uri="{FF2B5EF4-FFF2-40B4-BE49-F238E27FC236}">
              <a16:creationId xmlns:a16="http://schemas.microsoft.com/office/drawing/2014/main" id="{DDDEA1B7-65F2-4014-9A6F-024054D9E42A}"/>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632" name="直線コネクタ 631">
          <a:extLst>
            <a:ext uri="{FF2B5EF4-FFF2-40B4-BE49-F238E27FC236}">
              <a16:creationId xmlns:a16="http://schemas.microsoft.com/office/drawing/2014/main" id="{3666B6B5-9DF4-4A1F-B08D-E746FC843F17}"/>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633" name="【学校施設】&#10;一人当たり面積平均値テキスト">
          <a:extLst>
            <a:ext uri="{FF2B5EF4-FFF2-40B4-BE49-F238E27FC236}">
              <a16:creationId xmlns:a16="http://schemas.microsoft.com/office/drawing/2014/main" id="{7D08F898-6D35-4D77-9543-54134034F6CC}"/>
            </a:ext>
          </a:extLst>
        </xdr:cNvPr>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634" name="フローチャート: 判断 633">
          <a:extLst>
            <a:ext uri="{FF2B5EF4-FFF2-40B4-BE49-F238E27FC236}">
              <a16:creationId xmlns:a16="http://schemas.microsoft.com/office/drawing/2014/main" id="{BA7360D7-1B70-4D1F-9BDD-F68A4D3E851E}"/>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635" name="フローチャート: 判断 634">
          <a:extLst>
            <a:ext uri="{FF2B5EF4-FFF2-40B4-BE49-F238E27FC236}">
              <a16:creationId xmlns:a16="http://schemas.microsoft.com/office/drawing/2014/main" id="{E2A2F88E-7B01-4477-9555-4895E595A3C7}"/>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636" name="フローチャート: 判断 635">
          <a:extLst>
            <a:ext uri="{FF2B5EF4-FFF2-40B4-BE49-F238E27FC236}">
              <a16:creationId xmlns:a16="http://schemas.microsoft.com/office/drawing/2014/main" id="{0B617929-2948-47D1-8D48-E1B783417423}"/>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130937</xdr:rowOff>
    </xdr:from>
    <xdr:to>
      <xdr:col>102</xdr:col>
      <xdr:colOff>165100</xdr:colOff>
      <xdr:row>63</xdr:row>
      <xdr:rowOff>61087</xdr:rowOff>
    </xdr:to>
    <xdr:sp macro="" textlink="">
      <xdr:nvSpPr>
        <xdr:cNvPr id="637" name="フローチャート: 判断 636">
          <a:extLst>
            <a:ext uri="{FF2B5EF4-FFF2-40B4-BE49-F238E27FC236}">
              <a16:creationId xmlns:a16="http://schemas.microsoft.com/office/drawing/2014/main" id="{ABB98BCA-5C41-42ED-B83B-6F5E9C7E05EB}"/>
            </a:ext>
          </a:extLst>
        </xdr:cNvPr>
        <xdr:cNvSpPr/>
      </xdr:nvSpPr>
      <xdr:spPr>
        <a:xfrm>
          <a:off x="19494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82592A59-A712-483D-A58E-26020C7A605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209AA56-99D6-46E2-B792-8DF5C3F3147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E073DDE5-5FE5-4445-BCEE-B292A6CD136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48FDA8F7-7F71-4B39-8451-9421E8304C9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9D63D477-5ED2-451D-8CEF-C769FBE4BF4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88809</xdr:rowOff>
    </xdr:from>
    <xdr:to>
      <xdr:col>116</xdr:col>
      <xdr:colOff>114300</xdr:colOff>
      <xdr:row>60</xdr:row>
      <xdr:rowOff>18959</xdr:rowOff>
    </xdr:to>
    <xdr:sp macro="" textlink="">
      <xdr:nvSpPr>
        <xdr:cNvPr id="643" name="楕円 642">
          <a:extLst>
            <a:ext uri="{FF2B5EF4-FFF2-40B4-BE49-F238E27FC236}">
              <a16:creationId xmlns:a16="http://schemas.microsoft.com/office/drawing/2014/main" id="{C16564F2-4ADF-40C5-996B-392CE2B7D9AD}"/>
            </a:ext>
          </a:extLst>
        </xdr:cNvPr>
        <xdr:cNvSpPr/>
      </xdr:nvSpPr>
      <xdr:spPr>
        <a:xfrm>
          <a:off x="22110700" y="1020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111686</xdr:rowOff>
    </xdr:from>
    <xdr:ext cx="469744" cy="259045"/>
    <xdr:sp macro="" textlink="">
      <xdr:nvSpPr>
        <xdr:cNvPr id="644" name="【学校施設】&#10;一人当たり面積該当値テキスト">
          <a:extLst>
            <a:ext uri="{FF2B5EF4-FFF2-40B4-BE49-F238E27FC236}">
              <a16:creationId xmlns:a16="http://schemas.microsoft.com/office/drawing/2014/main" id="{4A79FCD0-39DD-4DD9-94C2-90D4B66928D1}"/>
            </a:ext>
          </a:extLst>
        </xdr:cNvPr>
        <xdr:cNvSpPr txBox="1"/>
      </xdr:nvSpPr>
      <xdr:spPr>
        <a:xfrm>
          <a:off x="22199600" y="1005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84074</xdr:rowOff>
    </xdr:from>
    <xdr:to>
      <xdr:col>112</xdr:col>
      <xdr:colOff>38100</xdr:colOff>
      <xdr:row>60</xdr:row>
      <xdr:rowOff>14224</xdr:rowOff>
    </xdr:to>
    <xdr:sp macro="" textlink="">
      <xdr:nvSpPr>
        <xdr:cNvPr id="645" name="楕円 644">
          <a:extLst>
            <a:ext uri="{FF2B5EF4-FFF2-40B4-BE49-F238E27FC236}">
              <a16:creationId xmlns:a16="http://schemas.microsoft.com/office/drawing/2014/main" id="{4AA66304-008B-4674-83A6-E09EC7F0D9D3}"/>
            </a:ext>
          </a:extLst>
        </xdr:cNvPr>
        <xdr:cNvSpPr/>
      </xdr:nvSpPr>
      <xdr:spPr>
        <a:xfrm>
          <a:off x="21272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134874</xdr:rowOff>
    </xdr:from>
    <xdr:to>
      <xdr:col>116</xdr:col>
      <xdr:colOff>63500</xdr:colOff>
      <xdr:row>59</xdr:row>
      <xdr:rowOff>139609</xdr:rowOff>
    </xdr:to>
    <xdr:cxnSp macro="">
      <xdr:nvCxnSpPr>
        <xdr:cNvPr id="646" name="直線コネクタ 645">
          <a:extLst>
            <a:ext uri="{FF2B5EF4-FFF2-40B4-BE49-F238E27FC236}">
              <a16:creationId xmlns:a16="http://schemas.microsoft.com/office/drawing/2014/main" id="{D68CCCAA-225D-4085-A669-7EA6856670B0}"/>
            </a:ext>
          </a:extLst>
        </xdr:cNvPr>
        <xdr:cNvCxnSpPr/>
      </xdr:nvCxnSpPr>
      <xdr:spPr>
        <a:xfrm>
          <a:off x="21323300" y="10250424"/>
          <a:ext cx="8382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160982</xdr:rowOff>
    </xdr:from>
    <xdr:to>
      <xdr:col>107</xdr:col>
      <xdr:colOff>101600</xdr:colOff>
      <xdr:row>59</xdr:row>
      <xdr:rowOff>91132</xdr:rowOff>
    </xdr:to>
    <xdr:sp macro="" textlink="">
      <xdr:nvSpPr>
        <xdr:cNvPr id="647" name="楕円 646">
          <a:extLst>
            <a:ext uri="{FF2B5EF4-FFF2-40B4-BE49-F238E27FC236}">
              <a16:creationId xmlns:a16="http://schemas.microsoft.com/office/drawing/2014/main" id="{F5750435-1AA4-4380-A67A-30910F9A49B6}"/>
            </a:ext>
          </a:extLst>
        </xdr:cNvPr>
        <xdr:cNvSpPr/>
      </xdr:nvSpPr>
      <xdr:spPr>
        <a:xfrm>
          <a:off x="20383500" y="1010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40332</xdr:rowOff>
    </xdr:from>
    <xdr:to>
      <xdr:col>111</xdr:col>
      <xdr:colOff>177800</xdr:colOff>
      <xdr:row>59</xdr:row>
      <xdr:rowOff>134874</xdr:rowOff>
    </xdr:to>
    <xdr:cxnSp macro="">
      <xdr:nvCxnSpPr>
        <xdr:cNvPr id="648" name="直線コネクタ 647">
          <a:extLst>
            <a:ext uri="{FF2B5EF4-FFF2-40B4-BE49-F238E27FC236}">
              <a16:creationId xmlns:a16="http://schemas.microsoft.com/office/drawing/2014/main" id="{A90F6187-39F4-45B7-BC3E-A68D66D8724C}"/>
            </a:ext>
          </a:extLst>
        </xdr:cNvPr>
        <xdr:cNvCxnSpPr/>
      </xdr:nvCxnSpPr>
      <xdr:spPr>
        <a:xfrm>
          <a:off x="20434300" y="10155882"/>
          <a:ext cx="889000" cy="9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3738</xdr:rowOff>
    </xdr:from>
    <xdr:to>
      <xdr:col>102</xdr:col>
      <xdr:colOff>165100</xdr:colOff>
      <xdr:row>58</xdr:row>
      <xdr:rowOff>105338</xdr:rowOff>
    </xdr:to>
    <xdr:sp macro="" textlink="">
      <xdr:nvSpPr>
        <xdr:cNvPr id="649" name="楕円 648">
          <a:extLst>
            <a:ext uri="{FF2B5EF4-FFF2-40B4-BE49-F238E27FC236}">
              <a16:creationId xmlns:a16="http://schemas.microsoft.com/office/drawing/2014/main" id="{F377FD56-818E-4B57-8A50-6E43F715A9C0}"/>
            </a:ext>
          </a:extLst>
        </xdr:cNvPr>
        <xdr:cNvSpPr/>
      </xdr:nvSpPr>
      <xdr:spPr>
        <a:xfrm>
          <a:off x="19494500" y="99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54538</xdr:rowOff>
    </xdr:from>
    <xdr:to>
      <xdr:col>107</xdr:col>
      <xdr:colOff>50800</xdr:colOff>
      <xdr:row>59</xdr:row>
      <xdr:rowOff>40332</xdr:rowOff>
    </xdr:to>
    <xdr:cxnSp macro="">
      <xdr:nvCxnSpPr>
        <xdr:cNvPr id="650" name="直線コネクタ 649">
          <a:extLst>
            <a:ext uri="{FF2B5EF4-FFF2-40B4-BE49-F238E27FC236}">
              <a16:creationId xmlns:a16="http://schemas.microsoft.com/office/drawing/2014/main" id="{55ADCD4B-2F4F-4CA8-8DF4-78CF7E589D5D}"/>
            </a:ext>
          </a:extLst>
        </xdr:cNvPr>
        <xdr:cNvCxnSpPr/>
      </xdr:nvCxnSpPr>
      <xdr:spPr>
        <a:xfrm>
          <a:off x="19545300" y="9998638"/>
          <a:ext cx="889000" cy="15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651" name="n_1aveValue【学校施設】&#10;一人当たり面積">
          <a:extLst>
            <a:ext uri="{FF2B5EF4-FFF2-40B4-BE49-F238E27FC236}">
              <a16:creationId xmlns:a16="http://schemas.microsoft.com/office/drawing/2014/main" id="{ADDE1EF2-29DE-47F3-9E62-09B2D8222C5B}"/>
            </a:ext>
          </a:extLst>
        </xdr:cNvPr>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652" name="n_2aveValue【学校施設】&#10;一人当たり面積">
          <a:extLst>
            <a:ext uri="{FF2B5EF4-FFF2-40B4-BE49-F238E27FC236}">
              <a16:creationId xmlns:a16="http://schemas.microsoft.com/office/drawing/2014/main" id="{9ED8A002-699E-4CC2-9857-8F0C005C8B26}"/>
            </a:ext>
          </a:extLst>
        </xdr:cNvPr>
        <xdr:cNvSpPr txBox="1"/>
      </xdr:nvSpPr>
      <xdr:spPr>
        <a:xfrm>
          <a:off x="20199427" y="108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52214</xdr:rowOff>
    </xdr:from>
    <xdr:ext cx="469744" cy="259045"/>
    <xdr:sp macro="" textlink="">
      <xdr:nvSpPr>
        <xdr:cNvPr id="653" name="n_3aveValue【学校施設】&#10;一人当たり面積">
          <a:extLst>
            <a:ext uri="{FF2B5EF4-FFF2-40B4-BE49-F238E27FC236}">
              <a16:creationId xmlns:a16="http://schemas.microsoft.com/office/drawing/2014/main" id="{14885F3F-F9AA-4262-BBB7-BE0BF37BF55F}"/>
            </a:ext>
          </a:extLst>
        </xdr:cNvPr>
        <xdr:cNvSpPr txBox="1"/>
      </xdr:nvSpPr>
      <xdr:spPr>
        <a:xfrm>
          <a:off x="19310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30751</xdr:rowOff>
    </xdr:from>
    <xdr:ext cx="469744" cy="259045"/>
    <xdr:sp macro="" textlink="">
      <xdr:nvSpPr>
        <xdr:cNvPr id="654" name="n_1mainValue【学校施設】&#10;一人当たり面積">
          <a:extLst>
            <a:ext uri="{FF2B5EF4-FFF2-40B4-BE49-F238E27FC236}">
              <a16:creationId xmlns:a16="http://schemas.microsoft.com/office/drawing/2014/main" id="{813CE227-08E9-4F26-96FD-7251D0B3797E}"/>
            </a:ext>
          </a:extLst>
        </xdr:cNvPr>
        <xdr:cNvSpPr txBox="1"/>
      </xdr:nvSpPr>
      <xdr:spPr>
        <a:xfrm>
          <a:off x="21075727"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107659</xdr:rowOff>
    </xdr:from>
    <xdr:ext cx="469744" cy="259045"/>
    <xdr:sp macro="" textlink="">
      <xdr:nvSpPr>
        <xdr:cNvPr id="655" name="n_2mainValue【学校施設】&#10;一人当たり面積">
          <a:extLst>
            <a:ext uri="{FF2B5EF4-FFF2-40B4-BE49-F238E27FC236}">
              <a16:creationId xmlns:a16="http://schemas.microsoft.com/office/drawing/2014/main" id="{53AB4B1B-7227-470D-821D-CD860E06A3FE}"/>
            </a:ext>
          </a:extLst>
        </xdr:cNvPr>
        <xdr:cNvSpPr txBox="1"/>
      </xdr:nvSpPr>
      <xdr:spPr>
        <a:xfrm>
          <a:off x="20199427" y="988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121865</xdr:rowOff>
    </xdr:from>
    <xdr:ext cx="469744" cy="259045"/>
    <xdr:sp macro="" textlink="">
      <xdr:nvSpPr>
        <xdr:cNvPr id="656" name="n_3mainValue【学校施設】&#10;一人当たり面積">
          <a:extLst>
            <a:ext uri="{FF2B5EF4-FFF2-40B4-BE49-F238E27FC236}">
              <a16:creationId xmlns:a16="http://schemas.microsoft.com/office/drawing/2014/main" id="{6D21E810-1A54-4A25-AA17-2137276AA57F}"/>
            </a:ext>
          </a:extLst>
        </xdr:cNvPr>
        <xdr:cNvSpPr txBox="1"/>
      </xdr:nvSpPr>
      <xdr:spPr>
        <a:xfrm>
          <a:off x="19310427" y="972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7" name="正方形/長方形 656">
          <a:extLst>
            <a:ext uri="{FF2B5EF4-FFF2-40B4-BE49-F238E27FC236}">
              <a16:creationId xmlns:a16="http://schemas.microsoft.com/office/drawing/2014/main" id="{66B178D5-8861-4BA3-815E-F2324F3DB6F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8" name="正方形/長方形 657">
          <a:extLst>
            <a:ext uri="{FF2B5EF4-FFF2-40B4-BE49-F238E27FC236}">
              <a16:creationId xmlns:a16="http://schemas.microsoft.com/office/drawing/2014/main" id="{E674F183-91BE-4B26-90E8-6CC47D16FD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9" name="正方形/長方形 658">
          <a:extLst>
            <a:ext uri="{FF2B5EF4-FFF2-40B4-BE49-F238E27FC236}">
              <a16:creationId xmlns:a16="http://schemas.microsoft.com/office/drawing/2014/main" id="{C9CDCAEA-43EF-4D15-BEDF-119A8531F64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0" name="正方形/長方形 659">
          <a:extLst>
            <a:ext uri="{FF2B5EF4-FFF2-40B4-BE49-F238E27FC236}">
              <a16:creationId xmlns:a16="http://schemas.microsoft.com/office/drawing/2014/main" id="{5CA06972-4526-49AC-BE5C-F585778E3F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1" name="正方形/長方形 660">
          <a:extLst>
            <a:ext uri="{FF2B5EF4-FFF2-40B4-BE49-F238E27FC236}">
              <a16:creationId xmlns:a16="http://schemas.microsoft.com/office/drawing/2014/main" id="{1508D9C4-0FAE-42F3-B036-6933E29584C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2" name="正方形/長方形 661">
          <a:extLst>
            <a:ext uri="{FF2B5EF4-FFF2-40B4-BE49-F238E27FC236}">
              <a16:creationId xmlns:a16="http://schemas.microsoft.com/office/drawing/2014/main" id="{04BD6AE6-F587-4005-860D-A3EFC051595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3" name="正方形/長方形 662">
          <a:extLst>
            <a:ext uri="{FF2B5EF4-FFF2-40B4-BE49-F238E27FC236}">
              <a16:creationId xmlns:a16="http://schemas.microsoft.com/office/drawing/2014/main" id="{0CAAEE78-1598-4A62-B8D3-ACACC4D0A9E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a:extLst>
            <a:ext uri="{FF2B5EF4-FFF2-40B4-BE49-F238E27FC236}">
              <a16:creationId xmlns:a16="http://schemas.microsoft.com/office/drawing/2014/main" id="{D60AF708-36AB-4A50-8444-C8DC5A86460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5" name="正方形/長方形 664">
          <a:extLst>
            <a:ext uri="{FF2B5EF4-FFF2-40B4-BE49-F238E27FC236}">
              <a16:creationId xmlns:a16="http://schemas.microsoft.com/office/drawing/2014/main" id="{7825C772-90EF-487D-A073-42DB508AD6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6" name="正方形/長方形 665">
          <a:extLst>
            <a:ext uri="{FF2B5EF4-FFF2-40B4-BE49-F238E27FC236}">
              <a16:creationId xmlns:a16="http://schemas.microsoft.com/office/drawing/2014/main" id="{8EB144CF-7645-4B42-8991-9C6B46F668E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7" name="正方形/長方形 666">
          <a:extLst>
            <a:ext uri="{FF2B5EF4-FFF2-40B4-BE49-F238E27FC236}">
              <a16:creationId xmlns:a16="http://schemas.microsoft.com/office/drawing/2014/main" id="{75134273-FFE3-44D9-B7BD-FC1445D138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8" name="正方形/長方形 667">
          <a:extLst>
            <a:ext uri="{FF2B5EF4-FFF2-40B4-BE49-F238E27FC236}">
              <a16:creationId xmlns:a16="http://schemas.microsoft.com/office/drawing/2014/main" id="{81D2D395-E981-4375-9FD5-DD0640AF14A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9" name="正方形/長方形 668">
          <a:extLst>
            <a:ext uri="{FF2B5EF4-FFF2-40B4-BE49-F238E27FC236}">
              <a16:creationId xmlns:a16="http://schemas.microsoft.com/office/drawing/2014/main" id="{CE85BB0F-6789-4861-AFA3-E23ADED7F16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0" name="正方形/長方形 669">
          <a:extLst>
            <a:ext uri="{FF2B5EF4-FFF2-40B4-BE49-F238E27FC236}">
              <a16:creationId xmlns:a16="http://schemas.microsoft.com/office/drawing/2014/main" id="{5830BCBF-051D-4FA4-B386-46E6B7731F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1" name="正方形/長方形 670">
          <a:extLst>
            <a:ext uri="{FF2B5EF4-FFF2-40B4-BE49-F238E27FC236}">
              <a16:creationId xmlns:a16="http://schemas.microsoft.com/office/drawing/2014/main" id="{84EBAD0B-E657-436A-A263-32BE126271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2" name="正方形/長方形 671">
          <a:extLst>
            <a:ext uri="{FF2B5EF4-FFF2-40B4-BE49-F238E27FC236}">
              <a16:creationId xmlns:a16="http://schemas.microsoft.com/office/drawing/2014/main" id="{F02FC618-508B-4982-94A2-E68B6A0037B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a16="http://schemas.microsoft.com/office/drawing/2014/main" id="{21D237BC-BEC4-47B7-9046-7AD9745FD8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a16="http://schemas.microsoft.com/office/drawing/2014/main" id="{135FBAA6-95FD-4D46-97CF-C6A7C33BD6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a16="http://schemas.microsoft.com/office/drawing/2014/main" id="{98A716D8-36D3-453F-97B8-9D3782C0407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a16="http://schemas.microsoft.com/office/drawing/2014/main" id="{BC22064D-69DD-4F42-85B2-D62154F5F40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a16="http://schemas.microsoft.com/office/drawing/2014/main" id="{887303ED-4E36-4597-B596-FBC12FADE7C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a16="http://schemas.microsoft.com/office/drawing/2014/main" id="{130B7CA3-394C-42C3-A4AA-42E3E65FED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a16="http://schemas.microsoft.com/office/drawing/2014/main" id="{FD7DF0F7-8A80-4F06-855C-E805C63495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a16="http://schemas.microsoft.com/office/drawing/2014/main" id="{9E40F822-5CAD-44CF-9B1C-786274A40B1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a16="http://schemas.microsoft.com/office/drawing/2014/main" id="{915C9CEA-46F6-46BE-9FDD-1300D1B7ABF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a16="http://schemas.microsoft.com/office/drawing/2014/main" id="{FC75C0D5-5BD6-4C6E-9D10-37E8BFFC49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3" name="テキスト ボックス 682">
          <a:extLst>
            <a:ext uri="{FF2B5EF4-FFF2-40B4-BE49-F238E27FC236}">
              <a16:creationId xmlns:a16="http://schemas.microsoft.com/office/drawing/2014/main" id="{0067222F-11AE-4AF4-B1CC-00EB087D0B04}"/>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4" name="直線コネクタ 683">
          <a:extLst>
            <a:ext uri="{FF2B5EF4-FFF2-40B4-BE49-F238E27FC236}">
              <a16:creationId xmlns:a16="http://schemas.microsoft.com/office/drawing/2014/main" id="{6E7F38C1-0EC3-4ADB-90C8-330CA733C34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5" name="テキスト ボックス 684">
          <a:extLst>
            <a:ext uri="{FF2B5EF4-FFF2-40B4-BE49-F238E27FC236}">
              <a16:creationId xmlns:a16="http://schemas.microsoft.com/office/drawing/2014/main" id="{2223DAB6-BC0B-4E38-AE3E-F197373B05C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6" name="直線コネクタ 685">
          <a:extLst>
            <a:ext uri="{FF2B5EF4-FFF2-40B4-BE49-F238E27FC236}">
              <a16:creationId xmlns:a16="http://schemas.microsoft.com/office/drawing/2014/main" id="{81487FBE-D057-46D8-A099-287C82C31A2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7" name="テキスト ボックス 686">
          <a:extLst>
            <a:ext uri="{FF2B5EF4-FFF2-40B4-BE49-F238E27FC236}">
              <a16:creationId xmlns:a16="http://schemas.microsoft.com/office/drawing/2014/main" id="{432A696D-B32A-4C76-ACFA-C7715FBFA69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8" name="直線コネクタ 687">
          <a:extLst>
            <a:ext uri="{FF2B5EF4-FFF2-40B4-BE49-F238E27FC236}">
              <a16:creationId xmlns:a16="http://schemas.microsoft.com/office/drawing/2014/main" id="{2418A6C6-F5DD-4B40-BA43-8DAED89FDE6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9" name="テキスト ボックス 688">
          <a:extLst>
            <a:ext uri="{FF2B5EF4-FFF2-40B4-BE49-F238E27FC236}">
              <a16:creationId xmlns:a16="http://schemas.microsoft.com/office/drawing/2014/main" id="{4F186D3B-9E24-4D48-A61F-FAE64F3F32A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0" name="直線コネクタ 689">
          <a:extLst>
            <a:ext uri="{FF2B5EF4-FFF2-40B4-BE49-F238E27FC236}">
              <a16:creationId xmlns:a16="http://schemas.microsoft.com/office/drawing/2014/main" id="{1FED2945-DB1A-4FCE-9DFA-29BC1DA0E4F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1" name="テキスト ボックス 690">
          <a:extLst>
            <a:ext uri="{FF2B5EF4-FFF2-40B4-BE49-F238E27FC236}">
              <a16:creationId xmlns:a16="http://schemas.microsoft.com/office/drawing/2014/main" id="{4EB348CB-6227-4F10-833E-330A4466446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2" name="直線コネクタ 691">
          <a:extLst>
            <a:ext uri="{FF2B5EF4-FFF2-40B4-BE49-F238E27FC236}">
              <a16:creationId xmlns:a16="http://schemas.microsoft.com/office/drawing/2014/main" id="{45103A9B-961C-427F-9E5E-9511D4568B4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3" name="テキスト ボックス 692">
          <a:extLst>
            <a:ext uri="{FF2B5EF4-FFF2-40B4-BE49-F238E27FC236}">
              <a16:creationId xmlns:a16="http://schemas.microsoft.com/office/drawing/2014/main" id="{3C27B636-C8A6-458E-A7C1-A1C29D52030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a:extLst>
            <a:ext uri="{FF2B5EF4-FFF2-40B4-BE49-F238E27FC236}">
              <a16:creationId xmlns:a16="http://schemas.microsoft.com/office/drawing/2014/main" id="{60F03811-5230-4C24-9746-8AEB2AA59E9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85EF169D-6705-44D5-9D82-7D29E3B76FA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a:extLst>
            <a:ext uri="{FF2B5EF4-FFF2-40B4-BE49-F238E27FC236}">
              <a16:creationId xmlns:a16="http://schemas.microsoft.com/office/drawing/2014/main" id="{500F381E-EBA3-449D-93FA-5E159627659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97" name="直線コネクタ 696">
          <a:extLst>
            <a:ext uri="{FF2B5EF4-FFF2-40B4-BE49-F238E27FC236}">
              <a16:creationId xmlns:a16="http://schemas.microsoft.com/office/drawing/2014/main" id="{A222EF61-C830-4F10-A13E-EDC7F74253DC}"/>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98" name="【公民館】&#10;有形固定資産減価償却率最小値テキスト">
          <a:extLst>
            <a:ext uri="{FF2B5EF4-FFF2-40B4-BE49-F238E27FC236}">
              <a16:creationId xmlns:a16="http://schemas.microsoft.com/office/drawing/2014/main" id="{E2903B2D-71E8-418C-8EBB-9FABF1E6318D}"/>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99" name="直線コネクタ 698">
          <a:extLst>
            <a:ext uri="{FF2B5EF4-FFF2-40B4-BE49-F238E27FC236}">
              <a16:creationId xmlns:a16="http://schemas.microsoft.com/office/drawing/2014/main" id="{423FA9EB-16BA-4C87-82AB-2711FD900D58}"/>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00" name="【公民館】&#10;有形固定資産減価償却率最大値テキスト">
          <a:extLst>
            <a:ext uri="{FF2B5EF4-FFF2-40B4-BE49-F238E27FC236}">
              <a16:creationId xmlns:a16="http://schemas.microsoft.com/office/drawing/2014/main" id="{D005708B-57BF-4E32-97C0-099948508CE6}"/>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01" name="直線コネクタ 700">
          <a:extLst>
            <a:ext uri="{FF2B5EF4-FFF2-40B4-BE49-F238E27FC236}">
              <a16:creationId xmlns:a16="http://schemas.microsoft.com/office/drawing/2014/main" id="{965592F9-F91E-4C28-930C-24135CB9BF5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65422</xdr:rowOff>
    </xdr:from>
    <xdr:ext cx="405111" cy="259045"/>
    <xdr:sp macro="" textlink="">
      <xdr:nvSpPr>
        <xdr:cNvPr id="702" name="【公民館】&#10;有形固定資産減価償却率平均値テキスト">
          <a:extLst>
            <a:ext uri="{FF2B5EF4-FFF2-40B4-BE49-F238E27FC236}">
              <a16:creationId xmlns:a16="http://schemas.microsoft.com/office/drawing/2014/main" id="{DD0615F6-3E08-4D4D-B819-718C2D3B0ED0}"/>
            </a:ext>
          </a:extLst>
        </xdr:cNvPr>
        <xdr:cNvSpPr txBox="1"/>
      </xdr:nvSpPr>
      <xdr:spPr>
        <a:xfrm>
          <a:off x="163576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703" name="フローチャート: 判断 702">
          <a:extLst>
            <a:ext uri="{FF2B5EF4-FFF2-40B4-BE49-F238E27FC236}">
              <a16:creationId xmlns:a16="http://schemas.microsoft.com/office/drawing/2014/main" id="{5CA679F5-7AE8-43D8-84EB-B8954711B219}"/>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704" name="フローチャート: 判断 703">
          <a:extLst>
            <a:ext uri="{FF2B5EF4-FFF2-40B4-BE49-F238E27FC236}">
              <a16:creationId xmlns:a16="http://schemas.microsoft.com/office/drawing/2014/main" id="{F3C77CD5-A132-4243-96E8-AAC877B3AFC8}"/>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705" name="フローチャート: 判断 704">
          <a:extLst>
            <a:ext uri="{FF2B5EF4-FFF2-40B4-BE49-F238E27FC236}">
              <a16:creationId xmlns:a16="http://schemas.microsoft.com/office/drawing/2014/main" id="{3005B743-91F1-4499-91C6-36B3D062D8B3}"/>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95886</xdr:rowOff>
    </xdr:from>
    <xdr:to>
      <xdr:col>72</xdr:col>
      <xdr:colOff>38100</xdr:colOff>
      <xdr:row>104</xdr:row>
      <xdr:rowOff>26036</xdr:rowOff>
    </xdr:to>
    <xdr:sp macro="" textlink="">
      <xdr:nvSpPr>
        <xdr:cNvPr id="706" name="フローチャート: 判断 705">
          <a:extLst>
            <a:ext uri="{FF2B5EF4-FFF2-40B4-BE49-F238E27FC236}">
              <a16:creationId xmlns:a16="http://schemas.microsoft.com/office/drawing/2014/main" id="{A6A48E4B-9BC6-4125-90C3-1DB14B64602F}"/>
            </a:ext>
          </a:extLst>
        </xdr:cNvPr>
        <xdr:cNvSpPr/>
      </xdr:nvSpPr>
      <xdr:spPr>
        <a:xfrm>
          <a:off x="13652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6A66B47-A6B4-4557-8E63-1E66D7D9D80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DF51E77F-5713-4B19-854D-E21502D5BAD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5A9A83C7-0E4B-46D6-918E-4E2D8756095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5A3C93C9-213C-458F-A0B8-0E580AF46D8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2CE4B6BC-61DF-49B1-9EC5-98D73F35435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154939</xdr:rowOff>
    </xdr:from>
    <xdr:to>
      <xdr:col>85</xdr:col>
      <xdr:colOff>177800</xdr:colOff>
      <xdr:row>107</xdr:row>
      <xdr:rowOff>85089</xdr:rowOff>
    </xdr:to>
    <xdr:sp macro="" textlink="">
      <xdr:nvSpPr>
        <xdr:cNvPr id="712" name="楕円 711">
          <a:extLst>
            <a:ext uri="{FF2B5EF4-FFF2-40B4-BE49-F238E27FC236}">
              <a16:creationId xmlns:a16="http://schemas.microsoft.com/office/drawing/2014/main" id="{2300C645-8107-494D-9D9D-51B830CBD7C1}"/>
            </a:ext>
          </a:extLst>
        </xdr:cNvPr>
        <xdr:cNvSpPr/>
      </xdr:nvSpPr>
      <xdr:spPr>
        <a:xfrm>
          <a:off x="16268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133366</xdr:rowOff>
    </xdr:from>
    <xdr:ext cx="405111" cy="259045"/>
    <xdr:sp macro="" textlink="">
      <xdr:nvSpPr>
        <xdr:cNvPr id="713" name="【公民館】&#10;有形固定資産減価償却率該当値テキスト">
          <a:extLst>
            <a:ext uri="{FF2B5EF4-FFF2-40B4-BE49-F238E27FC236}">
              <a16:creationId xmlns:a16="http://schemas.microsoft.com/office/drawing/2014/main" id="{004C3488-BEFD-490E-BE26-F9562BFE6EAB}"/>
            </a:ext>
          </a:extLst>
        </xdr:cNvPr>
        <xdr:cNvSpPr txBox="1"/>
      </xdr:nvSpPr>
      <xdr:spPr>
        <a:xfrm>
          <a:off x="16357600"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21589</xdr:rowOff>
    </xdr:from>
    <xdr:to>
      <xdr:col>81</xdr:col>
      <xdr:colOff>101600</xdr:colOff>
      <xdr:row>107</xdr:row>
      <xdr:rowOff>123189</xdr:rowOff>
    </xdr:to>
    <xdr:sp macro="" textlink="">
      <xdr:nvSpPr>
        <xdr:cNvPr id="714" name="楕円 713">
          <a:extLst>
            <a:ext uri="{FF2B5EF4-FFF2-40B4-BE49-F238E27FC236}">
              <a16:creationId xmlns:a16="http://schemas.microsoft.com/office/drawing/2014/main" id="{2C148C05-8698-4687-A884-5E5F94BC0550}"/>
            </a:ext>
          </a:extLst>
        </xdr:cNvPr>
        <xdr:cNvSpPr/>
      </xdr:nvSpPr>
      <xdr:spPr>
        <a:xfrm>
          <a:off x="15430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34289</xdr:rowOff>
    </xdr:from>
    <xdr:to>
      <xdr:col>85</xdr:col>
      <xdr:colOff>127000</xdr:colOff>
      <xdr:row>107</xdr:row>
      <xdr:rowOff>72389</xdr:rowOff>
    </xdr:to>
    <xdr:cxnSp macro="">
      <xdr:nvCxnSpPr>
        <xdr:cNvPr id="715" name="直線コネクタ 714">
          <a:extLst>
            <a:ext uri="{FF2B5EF4-FFF2-40B4-BE49-F238E27FC236}">
              <a16:creationId xmlns:a16="http://schemas.microsoft.com/office/drawing/2014/main" id="{E9169D90-0BCF-4FC0-805E-099D8C932938}"/>
            </a:ext>
          </a:extLst>
        </xdr:cNvPr>
        <xdr:cNvCxnSpPr/>
      </xdr:nvCxnSpPr>
      <xdr:spPr>
        <a:xfrm flipV="1">
          <a:off x="15481300" y="183794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23495</xdr:rowOff>
    </xdr:from>
    <xdr:to>
      <xdr:col>76</xdr:col>
      <xdr:colOff>165100</xdr:colOff>
      <xdr:row>107</xdr:row>
      <xdr:rowOff>125095</xdr:rowOff>
    </xdr:to>
    <xdr:sp macro="" textlink="">
      <xdr:nvSpPr>
        <xdr:cNvPr id="716" name="楕円 715">
          <a:extLst>
            <a:ext uri="{FF2B5EF4-FFF2-40B4-BE49-F238E27FC236}">
              <a16:creationId xmlns:a16="http://schemas.microsoft.com/office/drawing/2014/main" id="{0EFB4A22-C4D1-412C-A217-1A38F8094DE8}"/>
            </a:ext>
          </a:extLst>
        </xdr:cNvPr>
        <xdr:cNvSpPr/>
      </xdr:nvSpPr>
      <xdr:spPr>
        <a:xfrm>
          <a:off x="14541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72389</xdr:rowOff>
    </xdr:from>
    <xdr:to>
      <xdr:col>81</xdr:col>
      <xdr:colOff>50800</xdr:colOff>
      <xdr:row>107</xdr:row>
      <xdr:rowOff>74295</xdr:rowOff>
    </xdr:to>
    <xdr:cxnSp macro="">
      <xdr:nvCxnSpPr>
        <xdr:cNvPr id="717" name="直線コネクタ 716">
          <a:extLst>
            <a:ext uri="{FF2B5EF4-FFF2-40B4-BE49-F238E27FC236}">
              <a16:creationId xmlns:a16="http://schemas.microsoft.com/office/drawing/2014/main" id="{B05A60DC-7E6B-4AE0-AFAF-C2E16E90123C}"/>
            </a:ext>
          </a:extLst>
        </xdr:cNvPr>
        <xdr:cNvCxnSpPr/>
      </xdr:nvCxnSpPr>
      <xdr:spPr>
        <a:xfrm flipV="1">
          <a:off x="14592300" y="184175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139700</xdr:rowOff>
    </xdr:from>
    <xdr:to>
      <xdr:col>72</xdr:col>
      <xdr:colOff>38100</xdr:colOff>
      <xdr:row>101</xdr:row>
      <xdr:rowOff>69850</xdr:rowOff>
    </xdr:to>
    <xdr:sp macro="" textlink="">
      <xdr:nvSpPr>
        <xdr:cNvPr id="718" name="楕円 717">
          <a:extLst>
            <a:ext uri="{FF2B5EF4-FFF2-40B4-BE49-F238E27FC236}">
              <a16:creationId xmlns:a16="http://schemas.microsoft.com/office/drawing/2014/main" id="{A0753B25-553A-46A6-B01E-D8678C2D4270}"/>
            </a:ext>
          </a:extLst>
        </xdr:cNvPr>
        <xdr:cNvSpPr/>
      </xdr:nvSpPr>
      <xdr:spPr>
        <a:xfrm>
          <a:off x="13652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19050</xdr:rowOff>
    </xdr:from>
    <xdr:to>
      <xdr:col>76</xdr:col>
      <xdr:colOff>114300</xdr:colOff>
      <xdr:row>107</xdr:row>
      <xdr:rowOff>74295</xdr:rowOff>
    </xdr:to>
    <xdr:cxnSp macro="">
      <xdr:nvCxnSpPr>
        <xdr:cNvPr id="719" name="直線コネクタ 718">
          <a:extLst>
            <a:ext uri="{FF2B5EF4-FFF2-40B4-BE49-F238E27FC236}">
              <a16:creationId xmlns:a16="http://schemas.microsoft.com/office/drawing/2014/main" id="{EB82CC5D-3590-4B64-9D3D-C199C14500C3}"/>
            </a:ext>
          </a:extLst>
        </xdr:cNvPr>
        <xdr:cNvCxnSpPr/>
      </xdr:nvCxnSpPr>
      <xdr:spPr>
        <a:xfrm>
          <a:off x="13703300" y="17335500"/>
          <a:ext cx="889000" cy="108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720" name="n_1aveValue【公民館】&#10;有形固定資産減価償却率">
          <a:extLst>
            <a:ext uri="{FF2B5EF4-FFF2-40B4-BE49-F238E27FC236}">
              <a16:creationId xmlns:a16="http://schemas.microsoft.com/office/drawing/2014/main" id="{923F176F-6C6E-4D39-B2CB-E4CD179FA12B}"/>
            </a:ext>
          </a:extLst>
        </xdr:cNvPr>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721" name="n_2aveValue【公民館】&#10;有形固定資産減価償却率">
          <a:extLst>
            <a:ext uri="{FF2B5EF4-FFF2-40B4-BE49-F238E27FC236}">
              <a16:creationId xmlns:a16="http://schemas.microsoft.com/office/drawing/2014/main" id="{1ED2B05D-212A-4FDD-AEF6-3EA3D9378CE9}"/>
            </a:ext>
          </a:extLst>
        </xdr:cNvPr>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17163</xdr:rowOff>
    </xdr:from>
    <xdr:ext cx="405111" cy="259045"/>
    <xdr:sp macro="" textlink="">
      <xdr:nvSpPr>
        <xdr:cNvPr id="722" name="n_3aveValue【公民館】&#10;有形固定資産減価償却率">
          <a:extLst>
            <a:ext uri="{FF2B5EF4-FFF2-40B4-BE49-F238E27FC236}">
              <a16:creationId xmlns:a16="http://schemas.microsoft.com/office/drawing/2014/main" id="{371B715E-D258-4E43-A178-4839D9499574}"/>
            </a:ext>
          </a:extLst>
        </xdr:cNvPr>
        <xdr:cNvSpPr txBox="1"/>
      </xdr:nvSpPr>
      <xdr:spPr>
        <a:xfrm>
          <a:off x="13500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114316</xdr:rowOff>
    </xdr:from>
    <xdr:ext cx="405111" cy="259045"/>
    <xdr:sp macro="" textlink="">
      <xdr:nvSpPr>
        <xdr:cNvPr id="723" name="n_1mainValue【公民館】&#10;有形固定資産減価償却率">
          <a:extLst>
            <a:ext uri="{FF2B5EF4-FFF2-40B4-BE49-F238E27FC236}">
              <a16:creationId xmlns:a16="http://schemas.microsoft.com/office/drawing/2014/main" id="{6BDC4383-155E-4323-8735-D86785506932}"/>
            </a:ext>
          </a:extLst>
        </xdr:cNvPr>
        <xdr:cNvSpPr txBox="1"/>
      </xdr:nvSpPr>
      <xdr:spPr>
        <a:xfrm>
          <a:off x="152660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116222</xdr:rowOff>
    </xdr:from>
    <xdr:ext cx="405111" cy="259045"/>
    <xdr:sp macro="" textlink="">
      <xdr:nvSpPr>
        <xdr:cNvPr id="724" name="n_2mainValue【公民館】&#10;有形固定資産減価償却率">
          <a:extLst>
            <a:ext uri="{FF2B5EF4-FFF2-40B4-BE49-F238E27FC236}">
              <a16:creationId xmlns:a16="http://schemas.microsoft.com/office/drawing/2014/main" id="{A930BE9F-8668-4C3C-86CD-81DC9317FE2F}"/>
            </a:ext>
          </a:extLst>
        </xdr:cNvPr>
        <xdr:cNvSpPr txBox="1"/>
      </xdr:nvSpPr>
      <xdr:spPr>
        <a:xfrm>
          <a:off x="143897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86377</xdr:rowOff>
    </xdr:from>
    <xdr:ext cx="405111" cy="259045"/>
    <xdr:sp macro="" textlink="">
      <xdr:nvSpPr>
        <xdr:cNvPr id="725" name="n_3mainValue【公民館】&#10;有形固定資産減価償却率">
          <a:extLst>
            <a:ext uri="{FF2B5EF4-FFF2-40B4-BE49-F238E27FC236}">
              <a16:creationId xmlns:a16="http://schemas.microsoft.com/office/drawing/2014/main" id="{B0E178F2-867A-48D7-9718-6074800A84BA}"/>
            </a:ext>
          </a:extLst>
        </xdr:cNvPr>
        <xdr:cNvSpPr txBox="1"/>
      </xdr:nvSpPr>
      <xdr:spPr>
        <a:xfrm>
          <a:off x="13500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a:extLst>
            <a:ext uri="{FF2B5EF4-FFF2-40B4-BE49-F238E27FC236}">
              <a16:creationId xmlns:a16="http://schemas.microsoft.com/office/drawing/2014/main" id="{FEE1D89C-0C70-4BB6-8134-D69927733B2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a:extLst>
            <a:ext uri="{FF2B5EF4-FFF2-40B4-BE49-F238E27FC236}">
              <a16:creationId xmlns:a16="http://schemas.microsoft.com/office/drawing/2014/main" id="{2C8F8818-29D3-44C8-A586-FEE8E2BAD0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a:extLst>
            <a:ext uri="{FF2B5EF4-FFF2-40B4-BE49-F238E27FC236}">
              <a16:creationId xmlns:a16="http://schemas.microsoft.com/office/drawing/2014/main" id="{145728AD-5E85-4169-ACDF-5E3DFE33A0F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a:extLst>
            <a:ext uri="{FF2B5EF4-FFF2-40B4-BE49-F238E27FC236}">
              <a16:creationId xmlns:a16="http://schemas.microsoft.com/office/drawing/2014/main" id="{09153EE5-6392-4F53-9615-D3149F1817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a:extLst>
            <a:ext uri="{FF2B5EF4-FFF2-40B4-BE49-F238E27FC236}">
              <a16:creationId xmlns:a16="http://schemas.microsoft.com/office/drawing/2014/main" id="{5B1ED694-AFF9-40E7-A078-96C774D01EB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a:extLst>
            <a:ext uri="{FF2B5EF4-FFF2-40B4-BE49-F238E27FC236}">
              <a16:creationId xmlns:a16="http://schemas.microsoft.com/office/drawing/2014/main" id="{B5B073AA-759E-4088-966C-2A96FB929F4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a:extLst>
            <a:ext uri="{FF2B5EF4-FFF2-40B4-BE49-F238E27FC236}">
              <a16:creationId xmlns:a16="http://schemas.microsoft.com/office/drawing/2014/main" id="{8A7B031C-2A17-46EE-AD42-DD42C441B55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a:extLst>
            <a:ext uri="{FF2B5EF4-FFF2-40B4-BE49-F238E27FC236}">
              <a16:creationId xmlns:a16="http://schemas.microsoft.com/office/drawing/2014/main" id="{75D33198-6503-4042-BA89-F384B351F7D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a:extLst>
            <a:ext uri="{FF2B5EF4-FFF2-40B4-BE49-F238E27FC236}">
              <a16:creationId xmlns:a16="http://schemas.microsoft.com/office/drawing/2014/main" id="{CC131541-5DE2-453C-A027-9B8D7D327B7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a:extLst>
            <a:ext uri="{FF2B5EF4-FFF2-40B4-BE49-F238E27FC236}">
              <a16:creationId xmlns:a16="http://schemas.microsoft.com/office/drawing/2014/main" id="{E8B3E814-A046-49D4-8BFF-63189B82611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6" name="直線コネクタ 735">
          <a:extLst>
            <a:ext uri="{FF2B5EF4-FFF2-40B4-BE49-F238E27FC236}">
              <a16:creationId xmlns:a16="http://schemas.microsoft.com/office/drawing/2014/main" id="{FD3C52E4-D348-4AD3-ADAF-B4469B6DC32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7" name="テキスト ボックス 736">
          <a:extLst>
            <a:ext uri="{FF2B5EF4-FFF2-40B4-BE49-F238E27FC236}">
              <a16:creationId xmlns:a16="http://schemas.microsoft.com/office/drawing/2014/main" id="{1AC41640-8C24-45DA-AA54-44A98729AF6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8" name="直線コネクタ 737">
          <a:extLst>
            <a:ext uri="{FF2B5EF4-FFF2-40B4-BE49-F238E27FC236}">
              <a16:creationId xmlns:a16="http://schemas.microsoft.com/office/drawing/2014/main" id="{4885C5AD-9C80-4C4E-8507-2693E3EA32A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9" name="テキスト ボックス 738">
          <a:extLst>
            <a:ext uri="{FF2B5EF4-FFF2-40B4-BE49-F238E27FC236}">
              <a16:creationId xmlns:a16="http://schemas.microsoft.com/office/drawing/2014/main" id="{386535C9-C6D3-48D0-A696-4FE65D2B127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a:extLst>
            <a:ext uri="{FF2B5EF4-FFF2-40B4-BE49-F238E27FC236}">
              <a16:creationId xmlns:a16="http://schemas.microsoft.com/office/drawing/2014/main" id="{3DF1F600-7589-452C-B725-661AA82D574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a:extLst>
            <a:ext uri="{FF2B5EF4-FFF2-40B4-BE49-F238E27FC236}">
              <a16:creationId xmlns:a16="http://schemas.microsoft.com/office/drawing/2014/main" id="{4844E23F-EE1E-42F0-B841-26B087A6AF8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2" name="直線コネクタ 741">
          <a:extLst>
            <a:ext uri="{FF2B5EF4-FFF2-40B4-BE49-F238E27FC236}">
              <a16:creationId xmlns:a16="http://schemas.microsoft.com/office/drawing/2014/main" id="{9BE6AC9C-629F-44D0-B366-3A050CD3E27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3" name="テキスト ボックス 742">
          <a:extLst>
            <a:ext uri="{FF2B5EF4-FFF2-40B4-BE49-F238E27FC236}">
              <a16:creationId xmlns:a16="http://schemas.microsoft.com/office/drawing/2014/main" id="{DCDBA851-33D1-4EF3-B45F-85D6A66505F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4" name="直線コネクタ 743">
          <a:extLst>
            <a:ext uri="{FF2B5EF4-FFF2-40B4-BE49-F238E27FC236}">
              <a16:creationId xmlns:a16="http://schemas.microsoft.com/office/drawing/2014/main" id="{F190AC59-0AD0-4A2A-85B8-50373E7422D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5" name="テキスト ボックス 744">
          <a:extLst>
            <a:ext uri="{FF2B5EF4-FFF2-40B4-BE49-F238E27FC236}">
              <a16:creationId xmlns:a16="http://schemas.microsoft.com/office/drawing/2014/main" id="{088C7461-80F7-43E1-A3BE-F5FB97EF06F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a:extLst>
            <a:ext uri="{FF2B5EF4-FFF2-40B4-BE49-F238E27FC236}">
              <a16:creationId xmlns:a16="http://schemas.microsoft.com/office/drawing/2014/main" id="{D3145F81-216A-4933-A6AF-C2CBF687A14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25561CE8-E508-4A3A-BDD9-D2A455B764E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公民館】&#10;一人当たり面積グラフ枠">
          <a:extLst>
            <a:ext uri="{FF2B5EF4-FFF2-40B4-BE49-F238E27FC236}">
              <a16:creationId xmlns:a16="http://schemas.microsoft.com/office/drawing/2014/main" id="{1BA6B9A2-8312-4470-938B-63A111F6F50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49" name="直線コネクタ 748">
          <a:extLst>
            <a:ext uri="{FF2B5EF4-FFF2-40B4-BE49-F238E27FC236}">
              <a16:creationId xmlns:a16="http://schemas.microsoft.com/office/drawing/2014/main" id="{D5C70FAA-6C7D-4DD9-9FED-09F22ED2E731}"/>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50" name="【公民館】&#10;一人当たり面積最小値テキスト">
          <a:extLst>
            <a:ext uri="{FF2B5EF4-FFF2-40B4-BE49-F238E27FC236}">
              <a16:creationId xmlns:a16="http://schemas.microsoft.com/office/drawing/2014/main" id="{E3A40130-14C7-43B9-8A0A-CE101320A8B3}"/>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51" name="直線コネクタ 750">
          <a:extLst>
            <a:ext uri="{FF2B5EF4-FFF2-40B4-BE49-F238E27FC236}">
              <a16:creationId xmlns:a16="http://schemas.microsoft.com/office/drawing/2014/main" id="{8CEA4649-0FBF-4CF8-9FC5-68DBB2C0032D}"/>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52" name="【公民館】&#10;一人当たり面積最大値テキスト">
          <a:extLst>
            <a:ext uri="{FF2B5EF4-FFF2-40B4-BE49-F238E27FC236}">
              <a16:creationId xmlns:a16="http://schemas.microsoft.com/office/drawing/2014/main" id="{E156B7A9-A9B0-48E1-97A6-AF9D57BF0B3A}"/>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53" name="直線コネクタ 752">
          <a:extLst>
            <a:ext uri="{FF2B5EF4-FFF2-40B4-BE49-F238E27FC236}">
              <a16:creationId xmlns:a16="http://schemas.microsoft.com/office/drawing/2014/main" id="{429DA961-0057-4248-9E82-DA5D7D2CB4D6}"/>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754" name="【公民館】&#10;一人当たり面積平均値テキスト">
          <a:extLst>
            <a:ext uri="{FF2B5EF4-FFF2-40B4-BE49-F238E27FC236}">
              <a16:creationId xmlns:a16="http://schemas.microsoft.com/office/drawing/2014/main" id="{885A72F6-C312-4D74-A4B3-F05FFDD07662}"/>
            </a:ext>
          </a:extLst>
        </xdr:cNvPr>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55" name="フローチャート: 判断 754">
          <a:extLst>
            <a:ext uri="{FF2B5EF4-FFF2-40B4-BE49-F238E27FC236}">
              <a16:creationId xmlns:a16="http://schemas.microsoft.com/office/drawing/2014/main" id="{FAFC2ADD-FD2B-4E01-B71F-2076C5ABED1F}"/>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56" name="フローチャート: 判断 755">
          <a:extLst>
            <a:ext uri="{FF2B5EF4-FFF2-40B4-BE49-F238E27FC236}">
              <a16:creationId xmlns:a16="http://schemas.microsoft.com/office/drawing/2014/main" id="{AFB42F58-47A6-47EA-B4D9-250E533E6575}"/>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57" name="フローチャート: 判断 756">
          <a:extLst>
            <a:ext uri="{FF2B5EF4-FFF2-40B4-BE49-F238E27FC236}">
              <a16:creationId xmlns:a16="http://schemas.microsoft.com/office/drawing/2014/main" id="{14FCF77F-D272-4289-8838-270D35BBFDCF}"/>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27305</xdr:rowOff>
    </xdr:from>
    <xdr:to>
      <xdr:col>102</xdr:col>
      <xdr:colOff>165100</xdr:colOff>
      <xdr:row>107</xdr:row>
      <xdr:rowOff>128905</xdr:rowOff>
    </xdr:to>
    <xdr:sp macro="" textlink="">
      <xdr:nvSpPr>
        <xdr:cNvPr id="758" name="フローチャート: 判断 757">
          <a:extLst>
            <a:ext uri="{FF2B5EF4-FFF2-40B4-BE49-F238E27FC236}">
              <a16:creationId xmlns:a16="http://schemas.microsoft.com/office/drawing/2014/main" id="{CDE6D8C2-B9E8-473C-BD82-9B74E4595847}"/>
            </a:ext>
          </a:extLst>
        </xdr:cNvPr>
        <xdr:cNvSpPr/>
      </xdr:nvSpPr>
      <xdr:spPr>
        <a:xfrm>
          <a:off x="19494500" y="1837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1B45656F-BC1B-48B2-B01B-80CDEC1B869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423153A9-5BAB-419F-A103-70AF77FB38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23DD7FB7-03F6-46B3-BA85-663691C02C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F58A7927-1C80-4A29-AD1F-5D777B3D93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65DAF0CE-FFD7-4F52-8F5A-AB171972A63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10922</xdr:rowOff>
    </xdr:from>
    <xdr:to>
      <xdr:col>116</xdr:col>
      <xdr:colOff>114300</xdr:colOff>
      <xdr:row>107</xdr:row>
      <xdr:rowOff>112522</xdr:rowOff>
    </xdr:to>
    <xdr:sp macro="" textlink="">
      <xdr:nvSpPr>
        <xdr:cNvPr id="764" name="楕円 763">
          <a:extLst>
            <a:ext uri="{FF2B5EF4-FFF2-40B4-BE49-F238E27FC236}">
              <a16:creationId xmlns:a16="http://schemas.microsoft.com/office/drawing/2014/main" id="{4BDEADA9-1094-49EC-9406-F6763EB9EE61}"/>
            </a:ext>
          </a:extLst>
        </xdr:cNvPr>
        <xdr:cNvSpPr/>
      </xdr:nvSpPr>
      <xdr:spPr>
        <a:xfrm>
          <a:off x="22110700" y="183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160799</xdr:rowOff>
    </xdr:from>
    <xdr:ext cx="469744" cy="259045"/>
    <xdr:sp macro="" textlink="">
      <xdr:nvSpPr>
        <xdr:cNvPr id="765" name="【公民館】&#10;一人当たり面積該当値テキスト">
          <a:extLst>
            <a:ext uri="{FF2B5EF4-FFF2-40B4-BE49-F238E27FC236}">
              <a16:creationId xmlns:a16="http://schemas.microsoft.com/office/drawing/2014/main" id="{221855E2-20EE-495A-9413-060A3D0278BA}"/>
            </a:ext>
          </a:extLst>
        </xdr:cNvPr>
        <xdr:cNvSpPr txBox="1"/>
      </xdr:nvSpPr>
      <xdr:spPr>
        <a:xfrm>
          <a:off x="22199600" y="1833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9779</xdr:rowOff>
    </xdr:from>
    <xdr:to>
      <xdr:col>112</xdr:col>
      <xdr:colOff>38100</xdr:colOff>
      <xdr:row>107</xdr:row>
      <xdr:rowOff>111379</xdr:rowOff>
    </xdr:to>
    <xdr:sp macro="" textlink="">
      <xdr:nvSpPr>
        <xdr:cNvPr id="766" name="楕円 765">
          <a:extLst>
            <a:ext uri="{FF2B5EF4-FFF2-40B4-BE49-F238E27FC236}">
              <a16:creationId xmlns:a16="http://schemas.microsoft.com/office/drawing/2014/main" id="{9E165F60-B02F-4B03-BB17-2C3B7E7EB6A0}"/>
            </a:ext>
          </a:extLst>
        </xdr:cNvPr>
        <xdr:cNvSpPr/>
      </xdr:nvSpPr>
      <xdr:spPr>
        <a:xfrm>
          <a:off x="21272500" y="183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60579</xdr:rowOff>
    </xdr:from>
    <xdr:to>
      <xdr:col>116</xdr:col>
      <xdr:colOff>63500</xdr:colOff>
      <xdr:row>107</xdr:row>
      <xdr:rowOff>61722</xdr:rowOff>
    </xdr:to>
    <xdr:cxnSp macro="">
      <xdr:nvCxnSpPr>
        <xdr:cNvPr id="767" name="直線コネクタ 766">
          <a:extLst>
            <a:ext uri="{FF2B5EF4-FFF2-40B4-BE49-F238E27FC236}">
              <a16:creationId xmlns:a16="http://schemas.microsoft.com/office/drawing/2014/main" id="{C33B41D4-5D1F-4ED7-8464-1DA8E88052C8}"/>
            </a:ext>
          </a:extLst>
        </xdr:cNvPr>
        <xdr:cNvCxnSpPr/>
      </xdr:nvCxnSpPr>
      <xdr:spPr>
        <a:xfrm>
          <a:off x="21323300" y="1840572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8637</xdr:rowOff>
    </xdr:from>
    <xdr:to>
      <xdr:col>107</xdr:col>
      <xdr:colOff>101600</xdr:colOff>
      <xdr:row>107</xdr:row>
      <xdr:rowOff>110237</xdr:rowOff>
    </xdr:to>
    <xdr:sp macro="" textlink="">
      <xdr:nvSpPr>
        <xdr:cNvPr id="768" name="楕円 767">
          <a:extLst>
            <a:ext uri="{FF2B5EF4-FFF2-40B4-BE49-F238E27FC236}">
              <a16:creationId xmlns:a16="http://schemas.microsoft.com/office/drawing/2014/main" id="{021900A6-98DD-41F0-B2E0-FF5DE4E14564}"/>
            </a:ext>
          </a:extLst>
        </xdr:cNvPr>
        <xdr:cNvSpPr/>
      </xdr:nvSpPr>
      <xdr:spPr>
        <a:xfrm>
          <a:off x="20383500" y="18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59437</xdr:rowOff>
    </xdr:from>
    <xdr:to>
      <xdr:col>111</xdr:col>
      <xdr:colOff>177800</xdr:colOff>
      <xdr:row>107</xdr:row>
      <xdr:rowOff>60579</xdr:rowOff>
    </xdr:to>
    <xdr:cxnSp macro="">
      <xdr:nvCxnSpPr>
        <xdr:cNvPr id="769" name="直線コネクタ 768">
          <a:extLst>
            <a:ext uri="{FF2B5EF4-FFF2-40B4-BE49-F238E27FC236}">
              <a16:creationId xmlns:a16="http://schemas.microsoft.com/office/drawing/2014/main" id="{3D46037B-7C5C-40BD-BDCB-D2B050C08BDD}"/>
            </a:ext>
          </a:extLst>
        </xdr:cNvPr>
        <xdr:cNvCxnSpPr/>
      </xdr:nvCxnSpPr>
      <xdr:spPr>
        <a:xfrm>
          <a:off x="20434300" y="1840458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24257</xdr:rowOff>
    </xdr:from>
    <xdr:to>
      <xdr:col>102</xdr:col>
      <xdr:colOff>165100</xdr:colOff>
      <xdr:row>108</xdr:row>
      <xdr:rowOff>125857</xdr:rowOff>
    </xdr:to>
    <xdr:sp macro="" textlink="">
      <xdr:nvSpPr>
        <xdr:cNvPr id="770" name="楕円 769">
          <a:extLst>
            <a:ext uri="{FF2B5EF4-FFF2-40B4-BE49-F238E27FC236}">
              <a16:creationId xmlns:a16="http://schemas.microsoft.com/office/drawing/2014/main" id="{D2AB6863-8DD3-4C2D-A9C1-5E667BAB90ED}"/>
            </a:ext>
          </a:extLst>
        </xdr:cNvPr>
        <xdr:cNvSpPr/>
      </xdr:nvSpPr>
      <xdr:spPr>
        <a:xfrm>
          <a:off x="19494500" y="185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59437</xdr:rowOff>
    </xdr:from>
    <xdr:to>
      <xdr:col>107</xdr:col>
      <xdr:colOff>50800</xdr:colOff>
      <xdr:row>108</xdr:row>
      <xdr:rowOff>75057</xdr:rowOff>
    </xdr:to>
    <xdr:cxnSp macro="">
      <xdr:nvCxnSpPr>
        <xdr:cNvPr id="771" name="直線コネクタ 770">
          <a:extLst>
            <a:ext uri="{FF2B5EF4-FFF2-40B4-BE49-F238E27FC236}">
              <a16:creationId xmlns:a16="http://schemas.microsoft.com/office/drawing/2014/main" id="{30829EE8-E469-4D67-9751-CABCF4940470}"/>
            </a:ext>
          </a:extLst>
        </xdr:cNvPr>
        <xdr:cNvCxnSpPr/>
      </xdr:nvCxnSpPr>
      <xdr:spPr>
        <a:xfrm flipV="1">
          <a:off x="19545300" y="18404587"/>
          <a:ext cx="889000" cy="18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772" name="n_1aveValue【公民館】&#10;一人当たり面積">
          <a:extLst>
            <a:ext uri="{FF2B5EF4-FFF2-40B4-BE49-F238E27FC236}">
              <a16:creationId xmlns:a16="http://schemas.microsoft.com/office/drawing/2014/main" id="{5DB5D4CD-E430-417A-99E8-E85337D1560D}"/>
            </a:ext>
          </a:extLst>
        </xdr:cNvPr>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773" name="n_2aveValue【公民館】&#10;一人当たり面積">
          <a:extLst>
            <a:ext uri="{FF2B5EF4-FFF2-40B4-BE49-F238E27FC236}">
              <a16:creationId xmlns:a16="http://schemas.microsoft.com/office/drawing/2014/main" id="{54B9D23D-EBE8-4590-88D1-BC682287C90C}"/>
            </a:ext>
          </a:extLst>
        </xdr:cNvPr>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145432</xdr:rowOff>
    </xdr:from>
    <xdr:ext cx="469744" cy="259045"/>
    <xdr:sp macro="" textlink="">
      <xdr:nvSpPr>
        <xdr:cNvPr id="774" name="n_3aveValue【公民館】&#10;一人当たり面積">
          <a:extLst>
            <a:ext uri="{FF2B5EF4-FFF2-40B4-BE49-F238E27FC236}">
              <a16:creationId xmlns:a16="http://schemas.microsoft.com/office/drawing/2014/main" id="{F3362961-EED8-4FCD-8E05-6DBD772571FB}"/>
            </a:ext>
          </a:extLst>
        </xdr:cNvPr>
        <xdr:cNvSpPr txBox="1"/>
      </xdr:nvSpPr>
      <xdr:spPr>
        <a:xfrm>
          <a:off x="19310427" y="1814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102506</xdr:rowOff>
    </xdr:from>
    <xdr:ext cx="469744" cy="259045"/>
    <xdr:sp macro="" textlink="">
      <xdr:nvSpPr>
        <xdr:cNvPr id="775" name="n_1mainValue【公民館】&#10;一人当たり面積">
          <a:extLst>
            <a:ext uri="{FF2B5EF4-FFF2-40B4-BE49-F238E27FC236}">
              <a16:creationId xmlns:a16="http://schemas.microsoft.com/office/drawing/2014/main" id="{DCC92984-D98A-4885-845E-1F016FE0F5BC}"/>
            </a:ext>
          </a:extLst>
        </xdr:cNvPr>
        <xdr:cNvSpPr txBox="1"/>
      </xdr:nvSpPr>
      <xdr:spPr>
        <a:xfrm>
          <a:off x="21075727" y="1844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126764</xdr:rowOff>
    </xdr:from>
    <xdr:ext cx="469744" cy="259045"/>
    <xdr:sp macro="" textlink="">
      <xdr:nvSpPr>
        <xdr:cNvPr id="776" name="n_2mainValue【公民館】&#10;一人当たり面積">
          <a:extLst>
            <a:ext uri="{FF2B5EF4-FFF2-40B4-BE49-F238E27FC236}">
              <a16:creationId xmlns:a16="http://schemas.microsoft.com/office/drawing/2014/main" id="{66C6A718-08F5-4EA6-9E13-AB04D7DE4A26}"/>
            </a:ext>
          </a:extLst>
        </xdr:cNvPr>
        <xdr:cNvSpPr txBox="1"/>
      </xdr:nvSpPr>
      <xdr:spPr>
        <a:xfrm>
          <a:off x="20199427" y="1812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116984</xdr:rowOff>
    </xdr:from>
    <xdr:ext cx="469744" cy="259045"/>
    <xdr:sp macro="" textlink="">
      <xdr:nvSpPr>
        <xdr:cNvPr id="777" name="n_3mainValue【公民館】&#10;一人当たり面積">
          <a:extLst>
            <a:ext uri="{FF2B5EF4-FFF2-40B4-BE49-F238E27FC236}">
              <a16:creationId xmlns:a16="http://schemas.microsoft.com/office/drawing/2014/main" id="{65B953A6-3FC9-4B01-A003-BF0CC65BCF10}"/>
            </a:ext>
          </a:extLst>
        </xdr:cNvPr>
        <xdr:cNvSpPr txBox="1"/>
      </xdr:nvSpPr>
      <xdr:spPr>
        <a:xfrm>
          <a:off x="19310427"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a:extLst>
            <a:ext uri="{FF2B5EF4-FFF2-40B4-BE49-F238E27FC236}">
              <a16:creationId xmlns:a16="http://schemas.microsoft.com/office/drawing/2014/main" id="{69A57826-A9C2-4683-A6A0-7CFFF07F0FF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a:extLst>
            <a:ext uri="{FF2B5EF4-FFF2-40B4-BE49-F238E27FC236}">
              <a16:creationId xmlns:a16="http://schemas.microsoft.com/office/drawing/2014/main" id="{2AB73D1F-6851-4D9E-B3FE-789EC184C1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a:extLst>
            <a:ext uri="{FF2B5EF4-FFF2-40B4-BE49-F238E27FC236}">
              <a16:creationId xmlns:a16="http://schemas.microsoft.com/office/drawing/2014/main" id="{EF80A4EA-2A4E-4107-910C-3030AE92226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を超える公営住宅、学校施設、保育所については、計画的に施設の更新を実施していることから緩やかに低下するものと思われる。その他各施設においても年々老朽化が進んでいることから、長寿命化の計画策定が必要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D1ED41-B7DD-400D-9324-EF81BB803E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0B35FDE-6AA7-4E36-B21B-B86C629A552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A645E7-B2FC-42C0-8BD3-3A74755C043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18194A-FA04-454B-8D2F-B49D0B677E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075588-F39A-4BC9-84AE-87CBD34FFE0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04ED5A6-50C9-4F12-94B1-FC2DAEC570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37A29E1-618F-4939-8925-3DBD2F789D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901FDA-9050-48D2-8A89-B5AC6D80D0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D5C37E-F2C8-4FFE-AADD-9E8CE5E494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EAA30B-CE95-4ED0-8B17-E33AFC37CF0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28.96
4,006,411
3,664,604
252,399
1,597,529
2,390,349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1374687-C28A-4DD4-A7E9-E153C35366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9105DC-97B3-4FF6-8933-C6ADE9C1F65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B2CA1E-F1CB-45B2-8B1C-398124746F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2C8721-BE8C-40CC-B7FC-2077C8F2ECF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A6024F-D98B-48AD-844B-31EE9F68D4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6B4C2CE-DCA7-4C3E-B199-4FBC73A261A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FF49550-5D21-44E7-99C1-4171CD6E84E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7D5386-8905-4ED8-B947-865F51D908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F7BF60-6CDB-43CC-AD93-B4A5350C56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E0DA56F-0D8C-4D5E-A384-0D56D8A73E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392E11-E570-44B2-AC21-588DC774A05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97ADFCE-856C-47FA-8FAF-00A47A3F46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578365-E256-4121-810E-363D7F54667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25C1934-A02A-499F-BC3D-DCC08C6734D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0E7332-124B-4F92-B4C0-7FDB317E43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A454FC-4E3B-4562-A025-8F43B790878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E3048A-DFC5-47AB-ABD9-B2C8ED5D4E2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A279509-4DD6-4358-B805-076FB62BA2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41B6478-2879-4FD4-B922-2B28B04045A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29E08DE-5983-4FB8-A5DA-E76572E9350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2B561B2-3820-47ED-9752-85BBAD72A31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09CC6BC-EEC0-4C53-867E-724B76735F9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364F224-D640-41E1-97E1-2B23313DDF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AB00EE9-EEA3-4107-9255-D3CC596B402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24558AC-997E-41E5-AEE9-7A3243A98A7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04AF493-F7B6-4288-9EDC-A86FEFE7E8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D56356E-F44A-4A39-9839-3BF2D21BE93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9CA804C-2728-4CB5-B250-6ACC665E6DA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C86C1A29-CA24-4CB4-B0C9-5CBC53011C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1EC1DC25-1C64-467F-9968-6A1364C4681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D257AAC-DDE4-44FB-9E1D-D6A8C8AF0C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43DF4C99-7DDE-44B0-9D99-6934C08AAE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93B7E5F1-C802-4EC5-B00F-864FC97EDFD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2ED2A1BB-38D5-40BF-B991-138021F350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F6BE4B16-BB76-49EE-A947-67C8FC221EE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214C6966-BB61-4A3A-88E0-CE912B2CA1C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6C85F384-75D9-42D3-ABE5-8DE86F5C83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371FF79D-F8EA-4979-9775-7324D0A8D6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2441FF88-7059-48C6-B11B-8C62E3EE0C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89D420EA-5B75-4DE6-9E51-0683FFEF8F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FB0952CE-EA49-47BC-8436-57F7C855569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6A21F039-655B-435C-9A1F-F7DCDE15664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8BCAD786-55DF-4AC8-98B5-4C339D8F9E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8FF1821F-AA59-4C97-AB08-88F3BC384064}"/>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46A3C43C-EBC0-4348-A89A-1A906D2C12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94B69600-F64D-480C-9B20-4B869033D64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9FC4CF70-543E-48C8-9B06-D61283E6A7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88E3CDA3-FDB4-4312-B21C-06ACB035FB5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599EE9FE-B835-47A9-8506-79F71CB1D7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520FA3F2-729C-4F13-A0C8-2EB1C8BD0B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723853CD-20B2-40B7-93C1-06AF582EBC5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DAD1F6EB-E67A-4991-8E16-E3A13D975E41}"/>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3AEC25A6-3EA9-4ECB-8F72-A588E49E04F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A03AD5FA-7F27-4C35-B5BE-887A7E2B215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52863D60-4D6B-4BF9-8C41-6B7B0664BC8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23CC87F3-6406-4C97-857B-C8E5986CA4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4D5B9F7F-2C85-4887-99EA-4EF6C92244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EA4CD843-E1C9-4741-987F-20A04F16A08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F0C37E21-CF31-4C50-A7F4-384E00C0AA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F02ADE5C-AEB9-4ED0-BB76-C93AA87E203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A4004DA0-5D0F-4A1A-969D-760B927778B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7480D0C2-1806-4733-B8E3-A343073CD58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a:extLst>
            <a:ext uri="{FF2B5EF4-FFF2-40B4-BE49-F238E27FC236}">
              <a16:creationId xmlns:a16="http://schemas.microsoft.com/office/drawing/2014/main" id="{3D55F400-152C-457B-B1FC-D320F4E53F5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a:extLst>
            <a:ext uri="{FF2B5EF4-FFF2-40B4-BE49-F238E27FC236}">
              <a16:creationId xmlns:a16="http://schemas.microsoft.com/office/drawing/2014/main" id="{1445E39A-D3AC-40FD-89A6-56E41A234B0E}"/>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a:extLst>
            <a:ext uri="{FF2B5EF4-FFF2-40B4-BE49-F238E27FC236}">
              <a16:creationId xmlns:a16="http://schemas.microsoft.com/office/drawing/2014/main" id="{E0004C2D-5883-43A7-BECB-70918FC14BE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a:extLst>
            <a:ext uri="{FF2B5EF4-FFF2-40B4-BE49-F238E27FC236}">
              <a16:creationId xmlns:a16="http://schemas.microsoft.com/office/drawing/2014/main" id="{3CA99955-6074-4961-BEC8-4E8C0A8286B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a:extLst>
            <a:ext uri="{FF2B5EF4-FFF2-40B4-BE49-F238E27FC236}">
              <a16:creationId xmlns:a16="http://schemas.microsoft.com/office/drawing/2014/main" id="{25A3F1E0-8674-4627-ABE5-8273B7022FE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a:extLst>
            <a:ext uri="{FF2B5EF4-FFF2-40B4-BE49-F238E27FC236}">
              <a16:creationId xmlns:a16="http://schemas.microsoft.com/office/drawing/2014/main" id="{A6C34EA1-A680-4370-ADCD-BE9C0DA75D0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a:extLst>
            <a:ext uri="{FF2B5EF4-FFF2-40B4-BE49-F238E27FC236}">
              <a16:creationId xmlns:a16="http://schemas.microsoft.com/office/drawing/2014/main" id="{0A6AA6A6-F5EA-433D-8ADC-10B8E8E33B5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a:extLst>
            <a:ext uri="{FF2B5EF4-FFF2-40B4-BE49-F238E27FC236}">
              <a16:creationId xmlns:a16="http://schemas.microsoft.com/office/drawing/2014/main" id="{068E8B05-F0F9-46E0-B9DB-83E8862BD4E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a:extLst>
            <a:ext uri="{FF2B5EF4-FFF2-40B4-BE49-F238E27FC236}">
              <a16:creationId xmlns:a16="http://schemas.microsoft.com/office/drawing/2014/main" id="{0535ACB5-7E31-4BB9-AC4B-6305727EBC6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a:extLst>
            <a:ext uri="{FF2B5EF4-FFF2-40B4-BE49-F238E27FC236}">
              <a16:creationId xmlns:a16="http://schemas.microsoft.com/office/drawing/2014/main" id="{79E928AB-DA28-4E88-A50D-BE6985D5698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a:extLst>
            <a:ext uri="{FF2B5EF4-FFF2-40B4-BE49-F238E27FC236}">
              <a16:creationId xmlns:a16="http://schemas.microsoft.com/office/drawing/2014/main" id="{1048626B-1680-46A6-863E-380DF158EFC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a:extLst>
            <a:ext uri="{FF2B5EF4-FFF2-40B4-BE49-F238E27FC236}">
              <a16:creationId xmlns:a16="http://schemas.microsoft.com/office/drawing/2014/main" id="{0763047F-4763-48BF-839B-4B762C62BD9E}"/>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E2D97AAF-7BF7-4699-A092-811E1661D52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a:extLst>
            <a:ext uri="{FF2B5EF4-FFF2-40B4-BE49-F238E27FC236}">
              <a16:creationId xmlns:a16="http://schemas.microsoft.com/office/drawing/2014/main" id="{5C275532-7D24-4CC8-8326-1F1D5DD2724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2F5E1909-7D02-4AA8-92E3-CEECDBDA5E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89" name="直線コネクタ 88">
          <a:extLst>
            <a:ext uri="{FF2B5EF4-FFF2-40B4-BE49-F238E27FC236}">
              <a16:creationId xmlns:a16="http://schemas.microsoft.com/office/drawing/2014/main" id="{AC1C0413-0B95-4B31-9684-8D243E1E2FC1}"/>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90" name="【福祉施設】&#10;有形固定資産減価償却率最小値テキスト">
          <a:extLst>
            <a:ext uri="{FF2B5EF4-FFF2-40B4-BE49-F238E27FC236}">
              <a16:creationId xmlns:a16="http://schemas.microsoft.com/office/drawing/2014/main" id="{F10FB14E-6087-43B1-B9E4-87EED4E87AD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91" name="直線コネクタ 90">
          <a:extLst>
            <a:ext uri="{FF2B5EF4-FFF2-40B4-BE49-F238E27FC236}">
              <a16:creationId xmlns:a16="http://schemas.microsoft.com/office/drawing/2014/main" id="{3BACD932-83FA-4684-8883-299AB8CDA15E}"/>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a:extLst>
            <a:ext uri="{FF2B5EF4-FFF2-40B4-BE49-F238E27FC236}">
              <a16:creationId xmlns:a16="http://schemas.microsoft.com/office/drawing/2014/main" id="{ADAE0656-BC57-4393-9823-50B42867F14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a:extLst>
            <a:ext uri="{FF2B5EF4-FFF2-40B4-BE49-F238E27FC236}">
              <a16:creationId xmlns:a16="http://schemas.microsoft.com/office/drawing/2014/main" id="{F71AF412-3941-44DA-9B49-437817EADE54}"/>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168564</xdr:rowOff>
    </xdr:from>
    <xdr:ext cx="405111" cy="259045"/>
    <xdr:sp macro="" textlink="">
      <xdr:nvSpPr>
        <xdr:cNvPr id="94" name="【福祉施設】&#10;有形固定資産減価償却率平均値テキスト">
          <a:extLst>
            <a:ext uri="{FF2B5EF4-FFF2-40B4-BE49-F238E27FC236}">
              <a16:creationId xmlns:a16="http://schemas.microsoft.com/office/drawing/2014/main" id="{40105C7D-601B-426B-B1B6-A2289F4901D5}"/>
            </a:ext>
          </a:extLst>
        </xdr:cNvPr>
        <xdr:cNvSpPr txBox="1"/>
      </xdr:nvSpPr>
      <xdr:spPr>
        <a:xfrm>
          <a:off x="4673600" y="1388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95" name="フローチャート: 判断 94">
          <a:extLst>
            <a:ext uri="{FF2B5EF4-FFF2-40B4-BE49-F238E27FC236}">
              <a16:creationId xmlns:a16="http://schemas.microsoft.com/office/drawing/2014/main" id="{F9858270-00C3-4C77-9E9E-20643F5F3ED6}"/>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96" name="フローチャート: 判断 95">
          <a:extLst>
            <a:ext uri="{FF2B5EF4-FFF2-40B4-BE49-F238E27FC236}">
              <a16:creationId xmlns:a16="http://schemas.microsoft.com/office/drawing/2014/main" id="{052E33C5-47B0-4DFE-959D-0ABB5BA38E6A}"/>
            </a:ext>
          </a:extLst>
        </xdr:cNvPr>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118490</xdr:rowOff>
    </xdr:from>
    <xdr:ext cx="405111" cy="259045"/>
    <xdr:sp macro="" textlink="">
      <xdr:nvSpPr>
        <xdr:cNvPr id="97" name="n_1aveValue【福祉施設】&#10;有形固定資産減価償却率">
          <a:extLst>
            <a:ext uri="{FF2B5EF4-FFF2-40B4-BE49-F238E27FC236}">
              <a16:creationId xmlns:a16="http://schemas.microsoft.com/office/drawing/2014/main" id="{E6058F52-F2C1-4B8C-B4E1-E85322A88468}"/>
            </a:ext>
          </a:extLst>
        </xdr:cNvPr>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98" name="フローチャート: 判断 97">
          <a:extLst>
            <a:ext uri="{FF2B5EF4-FFF2-40B4-BE49-F238E27FC236}">
              <a16:creationId xmlns:a16="http://schemas.microsoft.com/office/drawing/2014/main" id="{0748AF38-5151-4C25-B854-F8FFA2365C48}"/>
            </a:ext>
          </a:extLst>
        </xdr:cNvPr>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90732</xdr:rowOff>
    </xdr:from>
    <xdr:ext cx="405111" cy="259045"/>
    <xdr:sp macro="" textlink="">
      <xdr:nvSpPr>
        <xdr:cNvPr id="99" name="n_2aveValue【福祉施設】&#10;有形固定資産減価償却率">
          <a:extLst>
            <a:ext uri="{FF2B5EF4-FFF2-40B4-BE49-F238E27FC236}">
              <a16:creationId xmlns:a16="http://schemas.microsoft.com/office/drawing/2014/main" id="{97DB5C2F-1948-4050-9E77-5FDA984AFFEA}"/>
            </a:ext>
          </a:extLst>
        </xdr:cNvPr>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00" name="フローチャート: 判断 99">
          <a:extLst>
            <a:ext uri="{FF2B5EF4-FFF2-40B4-BE49-F238E27FC236}">
              <a16:creationId xmlns:a16="http://schemas.microsoft.com/office/drawing/2014/main" id="{5A037FD2-63AD-47CB-BAAF-CDAE30A04B68}"/>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01" name="n_3aveValue【福祉施設】&#10;有形固定資産減価償却率">
          <a:extLst>
            <a:ext uri="{FF2B5EF4-FFF2-40B4-BE49-F238E27FC236}">
              <a16:creationId xmlns:a16="http://schemas.microsoft.com/office/drawing/2014/main" id="{94C50F86-CB70-440E-991A-D55DC5F195E5}"/>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D73CE21B-899F-4ADD-84B7-BBDCD6586F9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981255B3-CCFA-48E7-B6A6-DB8502746B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2FF9677B-60EC-4C59-85E5-28B4FA1C282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D688A565-7223-468E-845D-1213E69969F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6" name="テキスト ボックス 105">
          <a:extLst>
            <a:ext uri="{FF2B5EF4-FFF2-40B4-BE49-F238E27FC236}">
              <a16:creationId xmlns:a16="http://schemas.microsoft.com/office/drawing/2014/main" id="{3628E9BE-E77B-4DFB-A749-A4EB4780E21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126093</xdr:rowOff>
    </xdr:from>
    <xdr:to>
      <xdr:col>24</xdr:col>
      <xdr:colOff>114300</xdr:colOff>
      <xdr:row>86</xdr:row>
      <xdr:rowOff>56243</xdr:rowOff>
    </xdr:to>
    <xdr:sp macro="" textlink="">
      <xdr:nvSpPr>
        <xdr:cNvPr id="107" name="楕円 106">
          <a:extLst>
            <a:ext uri="{FF2B5EF4-FFF2-40B4-BE49-F238E27FC236}">
              <a16:creationId xmlns:a16="http://schemas.microsoft.com/office/drawing/2014/main" id="{206BC659-7C87-4D62-8736-49565538D8B7}"/>
            </a:ext>
          </a:extLst>
        </xdr:cNvPr>
        <xdr:cNvSpPr/>
      </xdr:nvSpPr>
      <xdr:spPr>
        <a:xfrm>
          <a:off x="4584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104520</xdr:rowOff>
    </xdr:from>
    <xdr:ext cx="405111" cy="259045"/>
    <xdr:sp macro="" textlink="">
      <xdr:nvSpPr>
        <xdr:cNvPr id="108" name="【福祉施設】&#10;有形固定資産減価償却率該当値テキスト">
          <a:extLst>
            <a:ext uri="{FF2B5EF4-FFF2-40B4-BE49-F238E27FC236}">
              <a16:creationId xmlns:a16="http://schemas.microsoft.com/office/drawing/2014/main" id="{3F2DCFD7-1060-480F-8F42-D3585C0E205F}"/>
            </a:ext>
          </a:extLst>
        </xdr:cNvPr>
        <xdr:cNvSpPr txBox="1"/>
      </xdr:nvSpPr>
      <xdr:spPr>
        <a:xfrm>
          <a:off x="4673600"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109" name="楕円 108">
          <a:extLst>
            <a:ext uri="{FF2B5EF4-FFF2-40B4-BE49-F238E27FC236}">
              <a16:creationId xmlns:a16="http://schemas.microsoft.com/office/drawing/2014/main" id="{4A104B89-BBD7-4649-BA55-6E5ADFD55482}"/>
            </a:ext>
          </a:extLst>
        </xdr:cNvPr>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5443</xdr:rowOff>
    </xdr:from>
    <xdr:to>
      <xdr:col>24</xdr:col>
      <xdr:colOff>63500</xdr:colOff>
      <xdr:row>86</xdr:row>
      <xdr:rowOff>38100</xdr:rowOff>
    </xdr:to>
    <xdr:cxnSp macro="">
      <xdr:nvCxnSpPr>
        <xdr:cNvPr id="110" name="直線コネクタ 109">
          <a:extLst>
            <a:ext uri="{FF2B5EF4-FFF2-40B4-BE49-F238E27FC236}">
              <a16:creationId xmlns:a16="http://schemas.microsoft.com/office/drawing/2014/main" id="{F0739C65-8AFB-43B7-AF99-512A614D9193}"/>
            </a:ext>
          </a:extLst>
        </xdr:cNvPr>
        <xdr:cNvCxnSpPr/>
      </xdr:nvCxnSpPr>
      <xdr:spPr>
        <a:xfrm flipV="1">
          <a:off x="3797300" y="14750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142421</xdr:rowOff>
    </xdr:from>
    <xdr:to>
      <xdr:col>15</xdr:col>
      <xdr:colOff>101600</xdr:colOff>
      <xdr:row>86</xdr:row>
      <xdr:rowOff>72571</xdr:rowOff>
    </xdr:to>
    <xdr:sp macro="" textlink="">
      <xdr:nvSpPr>
        <xdr:cNvPr id="111" name="楕円 110">
          <a:extLst>
            <a:ext uri="{FF2B5EF4-FFF2-40B4-BE49-F238E27FC236}">
              <a16:creationId xmlns:a16="http://schemas.microsoft.com/office/drawing/2014/main" id="{2DE08EA7-8C2F-4367-9B4A-600F8BF2563D}"/>
            </a:ext>
          </a:extLst>
        </xdr:cNvPr>
        <xdr:cNvSpPr/>
      </xdr:nvSpPr>
      <xdr:spPr>
        <a:xfrm>
          <a:off x="2857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21771</xdr:rowOff>
    </xdr:from>
    <xdr:to>
      <xdr:col>19</xdr:col>
      <xdr:colOff>177800</xdr:colOff>
      <xdr:row>86</xdr:row>
      <xdr:rowOff>38100</xdr:rowOff>
    </xdr:to>
    <xdr:cxnSp macro="">
      <xdr:nvCxnSpPr>
        <xdr:cNvPr id="112" name="直線コネクタ 111">
          <a:extLst>
            <a:ext uri="{FF2B5EF4-FFF2-40B4-BE49-F238E27FC236}">
              <a16:creationId xmlns:a16="http://schemas.microsoft.com/office/drawing/2014/main" id="{C65C6091-1AE9-4BE0-AF5D-1FB255124D3C}"/>
            </a:ext>
          </a:extLst>
        </xdr:cNvPr>
        <xdr:cNvCxnSpPr/>
      </xdr:nvCxnSpPr>
      <xdr:spPr>
        <a:xfrm>
          <a:off x="2908300" y="14766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52614</xdr:rowOff>
    </xdr:from>
    <xdr:to>
      <xdr:col>10</xdr:col>
      <xdr:colOff>165100</xdr:colOff>
      <xdr:row>86</xdr:row>
      <xdr:rowOff>154214</xdr:rowOff>
    </xdr:to>
    <xdr:sp macro="" textlink="">
      <xdr:nvSpPr>
        <xdr:cNvPr id="113" name="楕円 112">
          <a:extLst>
            <a:ext uri="{FF2B5EF4-FFF2-40B4-BE49-F238E27FC236}">
              <a16:creationId xmlns:a16="http://schemas.microsoft.com/office/drawing/2014/main" id="{9FB4FF8A-5CB4-499D-8F3B-ED1AE313E367}"/>
            </a:ext>
          </a:extLst>
        </xdr:cNvPr>
        <xdr:cNvSpPr/>
      </xdr:nvSpPr>
      <xdr:spPr>
        <a:xfrm>
          <a:off x="196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21771</xdr:rowOff>
    </xdr:from>
    <xdr:to>
      <xdr:col>15</xdr:col>
      <xdr:colOff>50800</xdr:colOff>
      <xdr:row>86</xdr:row>
      <xdr:rowOff>103414</xdr:rowOff>
    </xdr:to>
    <xdr:cxnSp macro="">
      <xdr:nvCxnSpPr>
        <xdr:cNvPr id="114" name="直線コネクタ 113">
          <a:extLst>
            <a:ext uri="{FF2B5EF4-FFF2-40B4-BE49-F238E27FC236}">
              <a16:creationId xmlns:a16="http://schemas.microsoft.com/office/drawing/2014/main" id="{80A9A275-B911-4ECA-A902-B5840C002F50}"/>
            </a:ext>
          </a:extLst>
        </xdr:cNvPr>
        <xdr:cNvCxnSpPr/>
      </xdr:nvCxnSpPr>
      <xdr:spPr>
        <a:xfrm flipV="1">
          <a:off x="2019300" y="147664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86</xdr:row>
      <xdr:rowOff>80027</xdr:rowOff>
    </xdr:from>
    <xdr:ext cx="340478" cy="259045"/>
    <xdr:sp macro="" textlink="">
      <xdr:nvSpPr>
        <xdr:cNvPr id="115" name="n_1mainValue【福祉施設】&#10;有形固定資産減価償却率">
          <a:extLst>
            <a:ext uri="{FF2B5EF4-FFF2-40B4-BE49-F238E27FC236}">
              <a16:creationId xmlns:a16="http://schemas.microsoft.com/office/drawing/2014/main" id="{37554153-D86C-4A3A-BDE7-145DA7FE327C}"/>
            </a:ext>
          </a:extLst>
        </xdr:cNvPr>
        <xdr:cNvSpPr txBox="1"/>
      </xdr:nvSpPr>
      <xdr:spPr>
        <a:xfrm>
          <a:off x="3614361" y="1482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63698</xdr:rowOff>
    </xdr:from>
    <xdr:ext cx="340478" cy="259045"/>
    <xdr:sp macro="" textlink="">
      <xdr:nvSpPr>
        <xdr:cNvPr id="116" name="n_2mainValue【福祉施設】&#10;有形固定資産減価償却率">
          <a:extLst>
            <a:ext uri="{FF2B5EF4-FFF2-40B4-BE49-F238E27FC236}">
              <a16:creationId xmlns:a16="http://schemas.microsoft.com/office/drawing/2014/main" id="{DA596661-950F-4C9C-A618-472D14BBB909}"/>
            </a:ext>
          </a:extLst>
        </xdr:cNvPr>
        <xdr:cNvSpPr txBox="1"/>
      </xdr:nvSpPr>
      <xdr:spPr>
        <a:xfrm>
          <a:off x="2738061" y="14808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86</xdr:row>
      <xdr:rowOff>145341</xdr:rowOff>
    </xdr:from>
    <xdr:ext cx="340478" cy="259045"/>
    <xdr:sp macro="" textlink="">
      <xdr:nvSpPr>
        <xdr:cNvPr id="117" name="n_3mainValue【福祉施設】&#10;有形固定資産減価償却率">
          <a:extLst>
            <a:ext uri="{FF2B5EF4-FFF2-40B4-BE49-F238E27FC236}">
              <a16:creationId xmlns:a16="http://schemas.microsoft.com/office/drawing/2014/main" id="{9BDA6D74-7C86-48E4-8B32-FE7739DC882F}"/>
            </a:ext>
          </a:extLst>
        </xdr:cNvPr>
        <xdr:cNvSpPr txBox="1"/>
      </xdr:nvSpPr>
      <xdr:spPr>
        <a:xfrm>
          <a:off x="1849061" y="148900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8" name="正方形/長方形 117">
          <a:extLst>
            <a:ext uri="{FF2B5EF4-FFF2-40B4-BE49-F238E27FC236}">
              <a16:creationId xmlns:a16="http://schemas.microsoft.com/office/drawing/2014/main" id="{59F9DB52-D1C2-4CE8-999D-FD5E8DFB24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9" name="正方形/長方形 118">
          <a:extLst>
            <a:ext uri="{FF2B5EF4-FFF2-40B4-BE49-F238E27FC236}">
              <a16:creationId xmlns:a16="http://schemas.microsoft.com/office/drawing/2014/main" id="{F6FF27D5-5C92-4B2C-84B7-C666D81A74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0" name="正方形/長方形 119">
          <a:extLst>
            <a:ext uri="{FF2B5EF4-FFF2-40B4-BE49-F238E27FC236}">
              <a16:creationId xmlns:a16="http://schemas.microsoft.com/office/drawing/2014/main" id="{B619C4F5-50A6-4D55-961D-F260ED1EC54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1" name="正方形/長方形 120">
          <a:extLst>
            <a:ext uri="{FF2B5EF4-FFF2-40B4-BE49-F238E27FC236}">
              <a16:creationId xmlns:a16="http://schemas.microsoft.com/office/drawing/2014/main" id="{CAB0EE15-9A67-48B4-BBB0-C4B4D4E57D8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2" name="正方形/長方形 121">
          <a:extLst>
            <a:ext uri="{FF2B5EF4-FFF2-40B4-BE49-F238E27FC236}">
              <a16:creationId xmlns:a16="http://schemas.microsoft.com/office/drawing/2014/main" id="{8D1DCC48-CFA2-49A5-AC80-91E5824FA79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3" name="正方形/長方形 122">
          <a:extLst>
            <a:ext uri="{FF2B5EF4-FFF2-40B4-BE49-F238E27FC236}">
              <a16:creationId xmlns:a16="http://schemas.microsoft.com/office/drawing/2014/main" id="{79DBDCCA-0E92-4D44-98DE-5C3273E8E39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4" name="正方形/長方形 123">
          <a:extLst>
            <a:ext uri="{FF2B5EF4-FFF2-40B4-BE49-F238E27FC236}">
              <a16:creationId xmlns:a16="http://schemas.microsoft.com/office/drawing/2014/main" id="{1BCE2CF3-9FB4-4C8C-BD36-3F49407BF19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5" name="正方形/長方形 124">
          <a:extLst>
            <a:ext uri="{FF2B5EF4-FFF2-40B4-BE49-F238E27FC236}">
              <a16:creationId xmlns:a16="http://schemas.microsoft.com/office/drawing/2014/main" id="{DAE954EC-A1BD-49EC-A0F2-A0F3835A7E6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6" name="テキスト ボックス 125">
          <a:extLst>
            <a:ext uri="{FF2B5EF4-FFF2-40B4-BE49-F238E27FC236}">
              <a16:creationId xmlns:a16="http://schemas.microsoft.com/office/drawing/2014/main" id="{D31D53FA-9754-4757-AFC3-5BC101450BF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7" name="直線コネクタ 126">
          <a:extLst>
            <a:ext uri="{FF2B5EF4-FFF2-40B4-BE49-F238E27FC236}">
              <a16:creationId xmlns:a16="http://schemas.microsoft.com/office/drawing/2014/main" id="{B34FA14C-8204-4E5E-8C61-DFB19D48B85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8" name="直線コネクタ 127">
          <a:extLst>
            <a:ext uri="{FF2B5EF4-FFF2-40B4-BE49-F238E27FC236}">
              <a16:creationId xmlns:a16="http://schemas.microsoft.com/office/drawing/2014/main" id="{59D8181F-7C66-4387-BEEC-FD91CD3F0E2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29" name="テキスト ボックス 128">
          <a:extLst>
            <a:ext uri="{FF2B5EF4-FFF2-40B4-BE49-F238E27FC236}">
              <a16:creationId xmlns:a16="http://schemas.microsoft.com/office/drawing/2014/main" id="{6D171D39-5F7E-4963-B47A-9815665E82E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0" name="直線コネクタ 129">
          <a:extLst>
            <a:ext uri="{FF2B5EF4-FFF2-40B4-BE49-F238E27FC236}">
              <a16:creationId xmlns:a16="http://schemas.microsoft.com/office/drawing/2014/main" id="{C6F698AF-E193-4679-BE56-470A29B9490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1" name="テキスト ボックス 130">
          <a:extLst>
            <a:ext uri="{FF2B5EF4-FFF2-40B4-BE49-F238E27FC236}">
              <a16:creationId xmlns:a16="http://schemas.microsoft.com/office/drawing/2014/main" id="{2AEB4B4C-2115-4EB1-876D-B6FC0044EFD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2" name="直線コネクタ 131">
          <a:extLst>
            <a:ext uri="{FF2B5EF4-FFF2-40B4-BE49-F238E27FC236}">
              <a16:creationId xmlns:a16="http://schemas.microsoft.com/office/drawing/2014/main" id="{C0B29A7A-A921-4ABA-8D9C-0226B361FB9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3" name="テキスト ボックス 132">
          <a:extLst>
            <a:ext uri="{FF2B5EF4-FFF2-40B4-BE49-F238E27FC236}">
              <a16:creationId xmlns:a16="http://schemas.microsoft.com/office/drawing/2014/main" id="{9FEA7170-13FD-4F9F-AFB8-3035F7AEC09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34" name="直線コネクタ 133">
          <a:extLst>
            <a:ext uri="{FF2B5EF4-FFF2-40B4-BE49-F238E27FC236}">
              <a16:creationId xmlns:a16="http://schemas.microsoft.com/office/drawing/2014/main" id="{EC6B274E-5C05-449D-9B99-A4202371900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35" name="テキスト ボックス 134">
          <a:extLst>
            <a:ext uri="{FF2B5EF4-FFF2-40B4-BE49-F238E27FC236}">
              <a16:creationId xmlns:a16="http://schemas.microsoft.com/office/drawing/2014/main" id="{79E5F660-A0B7-4A9D-BA7F-29034951DD6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6" name="直線コネクタ 135">
          <a:extLst>
            <a:ext uri="{FF2B5EF4-FFF2-40B4-BE49-F238E27FC236}">
              <a16:creationId xmlns:a16="http://schemas.microsoft.com/office/drawing/2014/main" id="{137FF1BE-3B24-412C-BBA1-F9DF8F42809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7" name="テキスト ボックス 136">
          <a:extLst>
            <a:ext uri="{FF2B5EF4-FFF2-40B4-BE49-F238E27FC236}">
              <a16:creationId xmlns:a16="http://schemas.microsoft.com/office/drawing/2014/main" id="{CEF9FB58-04F0-460B-B5EF-798F7454FE7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8" name="【福祉施設】&#10;一人当たり面積グラフ枠">
          <a:extLst>
            <a:ext uri="{FF2B5EF4-FFF2-40B4-BE49-F238E27FC236}">
              <a16:creationId xmlns:a16="http://schemas.microsoft.com/office/drawing/2014/main" id="{4A58A8A1-2677-4F09-8583-8E14DABF8F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139" name="直線コネクタ 138">
          <a:extLst>
            <a:ext uri="{FF2B5EF4-FFF2-40B4-BE49-F238E27FC236}">
              <a16:creationId xmlns:a16="http://schemas.microsoft.com/office/drawing/2014/main" id="{1011D45D-B797-45B7-9ED3-FB619E3FA740}"/>
            </a:ext>
          </a:extLst>
        </xdr:cNvPr>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140" name="【福祉施設】&#10;一人当たり面積最小値テキスト">
          <a:extLst>
            <a:ext uri="{FF2B5EF4-FFF2-40B4-BE49-F238E27FC236}">
              <a16:creationId xmlns:a16="http://schemas.microsoft.com/office/drawing/2014/main" id="{820BB0E4-14A7-4531-9A4F-F1A82DD496A0}"/>
            </a:ext>
          </a:extLst>
        </xdr:cNvPr>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141" name="直線コネクタ 140">
          <a:extLst>
            <a:ext uri="{FF2B5EF4-FFF2-40B4-BE49-F238E27FC236}">
              <a16:creationId xmlns:a16="http://schemas.microsoft.com/office/drawing/2014/main" id="{50EC5093-AEA2-4515-B5ED-B3E7DBC3B37D}"/>
            </a:ext>
          </a:extLst>
        </xdr:cNvPr>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142" name="【福祉施設】&#10;一人当たり面積最大値テキスト">
          <a:extLst>
            <a:ext uri="{FF2B5EF4-FFF2-40B4-BE49-F238E27FC236}">
              <a16:creationId xmlns:a16="http://schemas.microsoft.com/office/drawing/2014/main" id="{DC7D682E-6E66-4AEE-A8DC-106908835557}"/>
            </a:ext>
          </a:extLst>
        </xdr:cNvPr>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143" name="直線コネクタ 142">
          <a:extLst>
            <a:ext uri="{FF2B5EF4-FFF2-40B4-BE49-F238E27FC236}">
              <a16:creationId xmlns:a16="http://schemas.microsoft.com/office/drawing/2014/main" id="{AC23A3A8-0301-415F-B402-08DB9A5A29F3}"/>
            </a:ext>
          </a:extLst>
        </xdr:cNvPr>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144" name="【福祉施設】&#10;一人当たり面積平均値テキスト">
          <a:extLst>
            <a:ext uri="{FF2B5EF4-FFF2-40B4-BE49-F238E27FC236}">
              <a16:creationId xmlns:a16="http://schemas.microsoft.com/office/drawing/2014/main" id="{28ED270E-9D50-4719-B280-538F4E4380E5}"/>
            </a:ext>
          </a:extLst>
        </xdr:cNvPr>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145" name="フローチャート: 判断 144">
          <a:extLst>
            <a:ext uri="{FF2B5EF4-FFF2-40B4-BE49-F238E27FC236}">
              <a16:creationId xmlns:a16="http://schemas.microsoft.com/office/drawing/2014/main" id="{13E2458E-0406-473D-A25A-A2929376DA31}"/>
            </a:ext>
          </a:extLst>
        </xdr:cNvPr>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146" name="フローチャート: 判断 145">
          <a:extLst>
            <a:ext uri="{FF2B5EF4-FFF2-40B4-BE49-F238E27FC236}">
              <a16:creationId xmlns:a16="http://schemas.microsoft.com/office/drawing/2014/main" id="{AFD684FE-047C-47F1-9CB1-7A13BA745F77}"/>
            </a:ext>
          </a:extLst>
        </xdr:cNvPr>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147" name="n_1aveValue【福祉施設】&#10;一人当たり面積">
          <a:extLst>
            <a:ext uri="{FF2B5EF4-FFF2-40B4-BE49-F238E27FC236}">
              <a16:creationId xmlns:a16="http://schemas.microsoft.com/office/drawing/2014/main" id="{FDADA0D3-465A-42DC-A305-70918BCB3028}"/>
            </a:ext>
          </a:extLst>
        </xdr:cNvPr>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148" name="フローチャート: 判断 147">
          <a:extLst>
            <a:ext uri="{FF2B5EF4-FFF2-40B4-BE49-F238E27FC236}">
              <a16:creationId xmlns:a16="http://schemas.microsoft.com/office/drawing/2014/main" id="{10D380AE-3410-473D-AC08-3CCD548EB3D2}"/>
            </a:ext>
          </a:extLst>
        </xdr:cNvPr>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149" name="n_2aveValue【福祉施設】&#10;一人当たり面積">
          <a:extLst>
            <a:ext uri="{FF2B5EF4-FFF2-40B4-BE49-F238E27FC236}">
              <a16:creationId xmlns:a16="http://schemas.microsoft.com/office/drawing/2014/main" id="{EECD4D7D-9818-404D-A07C-1B82E12EE2B1}"/>
            </a:ext>
          </a:extLst>
        </xdr:cNvPr>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16790</xdr:rowOff>
    </xdr:from>
    <xdr:to>
      <xdr:col>41</xdr:col>
      <xdr:colOff>101600</xdr:colOff>
      <xdr:row>85</xdr:row>
      <xdr:rowOff>118390</xdr:rowOff>
    </xdr:to>
    <xdr:sp macro="" textlink="">
      <xdr:nvSpPr>
        <xdr:cNvPr id="150" name="フローチャート: 判断 149">
          <a:extLst>
            <a:ext uri="{FF2B5EF4-FFF2-40B4-BE49-F238E27FC236}">
              <a16:creationId xmlns:a16="http://schemas.microsoft.com/office/drawing/2014/main" id="{6EFB60FC-3EF0-4D0B-840B-A1158F0CA5EC}"/>
            </a:ext>
          </a:extLst>
        </xdr:cNvPr>
        <xdr:cNvSpPr/>
      </xdr:nvSpPr>
      <xdr:spPr>
        <a:xfrm>
          <a:off x="7810500" y="1459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134917</xdr:rowOff>
    </xdr:from>
    <xdr:ext cx="469744" cy="259045"/>
    <xdr:sp macro="" textlink="">
      <xdr:nvSpPr>
        <xdr:cNvPr id="151" name="n_3aveValue【福祉施設】&#10;一人当たり面積">
          <a:extLst>
            <a:ext uri="{FF2B5EF4-FFF2-40B4-BE49-F238E27FC236}">
              <a16:creationId xmlns:a16="http://schemas.microsoft.com/office/drawing/2014/main" id="{6B4863D7-0794-4F2E-8AC3-DBDEB3DE9773}"/>
            </a:ext>
          </a:extLst>
        </xdr:cNvPr>
        <xdr:cNvSpPr txBox="1"/>
      </xdr:nvSpPr>
      <xdr:spPr>
        <a:xfrm>
          <a:off x="7626427" y="1436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AF2EBECC-A827-4AF6-A6CD-1597443D5C2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3" name="テキスト ボックス 152">
          <a:extLst>
            <a:ext uri="{FF2B5EF4-FFF2-40B4-BE49-F238E27FC236}">
              <a16:creationId xmlns:a16="http://schemas.microsoft.com/office/drawing/2014/main" id="{1C493E8B-3BA2-442E-BCFB-D07A1BC145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C79BD11F-9790-4041-9752-7944265357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96D9AA53-6C6E-4DB4-AE00-0418A8927B7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63FD958C-8E65-4253-8175-4EE54DF524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130175</xdr:rowOff>
    </xdr:from>
    <xdr:to>
      <xdr:col>55</xdr:col>
      <xdr:colOff>50800</xdr:colOff>
      <xdr:row>86</xdr:row>
      <xdr:rowOff>60325</xdr:rowOff>
    </xdr:to>
    <xdr:sp macro="" textlink="">
      <xdr:nvSpPr>
        <xdr:cNvPr id="157" name="楕円 156">
          <a:extLst>
            <a:ext uri="{FF2B5EF4-FFF2-40B4-BE49-F238E27FC236}">
              <a16:creationId xmlns:a16="http://schemas.microsoft.com/office/drawing/2014/main" id="{3D034D83-7304-4250-BEEA-88509F97C7F5}"/>
            </a:ext>
          </a:extLst>
        </xdr:cNvPr>
        <xdr:cNvSpPr/>
      </xdr:nvSpPr>
      <xdr:spPr>
        <a:xfrm>
          <a:off x="104267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45102</xdr:rowOff>
    </xdr:from>
    <xdr:ext cx="469744" cy="259045"/>
    <xdr:sp macro="" textlink="">
      <xdr:nvSpPr>
        <xdr:cNvPr id="158" name="【福祉施設】&#10;一人当たり面積該当値テキスト">
          <a:extLst>
            <a:ext uri="{FF2B5EF4-FFF2-40B4-BE49-F238E27FC236}">
              <a16:creationId xmlns:a16="http://schemas.microsoft.com/office/drawing/2014/main" id="{99F00CF5-2C27-4D97-B473-1AF9DF5A0CB5}"/>
            </a:ext>
          </a:extLst>
        </xdr:cNvPr>
        <xdr:cNvSpPr txBox="1"/>
      </xdr:nvSpPr>
      <xdr:spPr>
        <a:xfrm>
          <a:off x="10515600" y="146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130175</xdr:rowOff>
    </xdr:from>
    <xdr:to>
      <xdr:col>50</xdr:col>
      <xdr:colOff>165100</xdr:colOff>
      <xdr:row>86</xdr:row>
      <xdr:rowOff>60325</xdr:rowOff>
    </xdr:to>
    <xdr:sp macro="" textlink="">
      <xdr:nvSpPr>
        <xdr:cNvPr id="159" name="楕円 158">
          <a:extLst>
            <a:ext uri="{FF2B5EF4-FFF2-40B4-BE49-F238E27FC236}">
              <a16:creationId xmlns:a16="http://schemas.microsoft.com/office/drawing/2014/main" id="{96936EB6-9253-43E5-AD03-10CD7389CDC0}"/>
            </a:ext>
          </a:extLst>
        </xdr:cNvPr>
        <xdr:cNvSpPr/>
      </xdr:nvSpPr>
      <xdr:spPr>
        <a:xfrm>
          <a:off x="9588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9525</xdr:rowOff>
    </xdr:from>
    <xdr:to>
      <xdr:col>55</xdr:col>
      <xdr:colOff>0</xdr:colOff>
      <xdr:row>86</xdr:row>
      <xdr:rowOff>9525</xdr:rowOff>
    </xdr:to>
    <xdr:cxnSp macro="">
      <xdr:nvCxnSpPr>
        <xdr:cNvPr id="160" name="直線コネクタ 159">
          <a:extLst>
            <a:ext uri="{FF2B5EF4-FFF2-40B4-BE49-F238E27FC236}">
              <a16:creationId xmlns:a16="http://schemas.microsoft.com/office/drawing/2014/main" id="{491F75B4-0430-4780-84A3-57D42B4A6FA8}"/>
            </a:ext>
          </a:extLst>
        </xdr:cNvPr>
        <xdr:cNvCxnSpPr/>
      </xdr:nvCxnSpPr>
      <xdr:spPr>
        <a:xfrm>
          <a:off x="9639300" y="14754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129947</xdr:rowOff>
    </xdr:from>
    <xdr:to>
      <xdr:col>46</xdr:col>
      <xdr:colOff>38100</xdr:colOff>
      <xdr:row>86</xdr:row>
      <xdr:rowOff>60097</xdr:rowOff>
    </xdr:to>
    <xdr:sp macro="" textlink="">
      <xdr:nvSpPr>
        <xdr:cNvPr id="161" name="楕円 160">
          <a:extLst>
            <a:ext uri="{FF2B5EF4-FFF2-40B4-BE49-F238E27FC236}">
              <a16:creationId xmlns:a16="http://schemas.microsoft.com/office/drawing/2014/main" id="{6AB9064C-029E-4C96-A118-D6243280C42B}"/>
            </a:ext>
          </a:extLst>
        </xdr:cNvPr>
        <xdr:cNvSpPr/>
      </xdr:nvSpPr>
      <xdr:spPr>
        <a:xfrm>
          <a:off x="8699500" y="14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9297</xdr:rowOff>
    </xdr:from>
    <xdr:to>
      <xdr:col>50</xdr:col>
      <xdr:colOff>114300</xdr:colOff>
      <xdr:row>86</xdr:row>
      <xdr:rowOff>9525</xdr:rowOff>
    </xdr:to>
    <xdr:cxnSp macro="">
      <xdr:nvCxnSpPr>
        <xdr:cNvPr id="162" name="直線コネクタ 161">
          <a:extLst>
            <a:ext uri="{FF2B5EF4-FFF2-40B4-BE49-F238E27FC236}">
              <a16:creationId xmlns:a16="http://schemas.microsoft.com/office/drawing/2014/main" id="{A5C4DF60-37DC-48EB-9292-0C8736A3E31F}"/>
            </a:ext>
          </a:extLst>
        </xdr:cNvPr>
        <xdr:cNvCxnSpPr/>
      </xdr:nvCxnSpPr>
      <xdr:spPr>
        <a:xfrm>
          <a:off x="8750300" y="1475399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125831</xdr:rowOff>
    </xdr:from>
    <xdr:to>
      <xdr:col>41</xdr:col>
      <xdr:colOff>101600</xdr:colOff>
      <xdr:row>86</xdr:row>
      <xdr:rowOff>55981</xdr:rowOff>
    </xdr:to>
    <xdr:sp macro="" textlink="">
      <xdr:nvSpPr>
        <xdr:cNvPr id="163" name="楕円 162">
          <a:extLst>
            <a:ext uri="{FF2B5EF4-FFF2-40B4-BE49-F238E27FC236}">
              <a16:creationId xmlns:a16="http://schemas.microsoft.com/office/drawing/2014/main" id="{E28A6AAB-94BA-4ADA-9FB0-73D5A100A209}"/>
            </a:ext>
          </a:extLst>
        </xdr:cNvPr>
        <xdr:cNvSpPr/>
      </xdr:nvSpPr>
      <xdr:spPr>
        <a:xfrm>
          <a:off x="7810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5181</xdr:rowOff>
    </xdr:from>
    <xdr:to>
      <xdr:col>45</xdr:col>
      <xdr:colOff>177800</xdr:colOff>
      <xdr:row>86</xdr:row>
      <xdr:rowOff>9297</xdr:rowOff>
    </xdr:to>
    <xdr:cxnSp macro="">
      <xdr:nvCxnSpPr>
        <xdr:cNvPr id="164" name="直線コネクタ 163">
          <a:extLst>
            <a:ext uri="{FF2B5EF4-FFF2-40B4-BE49-F238E27FC236}">
              <a16:creationId xmlns:a16="http://schemas.microsoft.com/office/drawing/2014/main" id="{BCB500B7-8407-4A4A-9BE1-C973165C0B28}"/>
            </a:ext>
          </a:extLst>
        </xdr:cNvPr>
        <xdr:cNvCxnSpPr/>
      </xdr:nvCxnSpPr>
      <xdr:spPr>
        <a:xfrm>
          <a:off x="7861300" y="1474988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51452</xdr:rowOff>
    </xdr:from>
    <xdr:ext cx="469744" cy="259045"/>
    <xdr:sp macro="" textlink="">
      <xdr:nvSpPr>
        <xdr:cNvPr id="165" name="n_1mainValue【福祉施設】&#10;一人当たり面積">
          <a:extLst>
            <a:ext uri="{FF2B5EF4-FFF2-40B4-BE49-F238E27FC236}">
              <a16:creationId xmlns:a16="http://schemas.microsoft.com/office/drawing/2014/main" id="{846E4ADA-1CC8-4003-B5B4-E0144F1E9A08}"/>
            </a:ext>
          </a:extLst>
        </xdr:cNvPr>
        <xdr:cNvSpPr txBox="1"/>
      </xdr:nvSpPr>
      <xdr:spPr>
        <a:xfrm>
          <a:off x="93917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51224</xdr:rowOff>
    </xdr:from>
    <xdr:ext cx="469744" cy="259045"/>
    <xdr:sp macro="" textlink="">
      <xdr:nvSpPr>
        <xdr:cNvPr id="166" name="n_2mainValue【福祉施設】&#10;一人当たり面積">
          <a:extLst>
            <a:ext uri="{FF2B5EF4-FFF2-40B4-BE49-F238E27FC236}">
              <a16:creationId xmlns:a16="http://schemas.microsoft.com/office/drawing/2014/main" id="{D94E7FC2-CC6C-4352-82A5-48B2672183A2}"/>
            </a:ext>
          </a:extLst>
        </xdr:cNvPr>
        <xdr:cNvSpPr txBox="1"/>
      </xdr:nvSpPr>
      <xdr:spPr>
        <a:xfrm>
          <a:off x="8515427" y="14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47108</xdr:rowOff>
    </xdr:from>
    <xdr:ext cx="469744" cy="259045"/>
    <xdr:sp macro="" textlink="">
      <xdr:nvSpPr>
        <xdr:cNvPr id="167" name="n_3mainValue【福祉施設】&#10;一人当たり面積">
          <a:extLst>
            <a:ext uri="{FF2B5EF4-FFF2-40B4-BE49-F238E27FC236}">
              <a16:creationId xmlns:a16="http://schemas.microsoft.com/office/drawing/2014/main" id="{AEC2D685-0B42-4AA3-AF9B-9AB2EE831EC8}"/>
            </a:ext>
          </a:extLst>
        </xdr:cNvPr>
        <xdr:cNvSpPr txBox="1"/>
      </xdr:nvSpPr>
      <xdr:spPr>
        <a:xfrm>
          <a:off x="7626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68" name="正方形/長方形 167">
          <a:extLst>
            <a:ext uri="{FF2B5EF4-FFF2-40B4-BE49-F238E27FC236}">
              <a16:creationId xmlns:a16="http://schemas.microsoft.com/office/drawing/2014/main" id="{446501A4-FE24-4623-9B5E-22304F93B0F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9" name="正方形/長方形 168">
          <a:extLst>
            <a:ext uri="{FF2B5EF4-FFF2-40B4-BE49-F238E27FC236}">
              <a16:creationId xmlns:a16="http://schemas.microsoft.com/office/drawing/2014/main" id="{18B5E250-E29D-465A-A16E-8A81DF85A2A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0" name="正方形/長方形 169">
          <a:extLst>
            <a:ext uri="{FF2B5EF4-FFF2-40B4-BE49-F238E27FC236}">
              <a16:creationId xmlns:a16="http://schemas.microsoft.com/office/drawing/2014/main" id="{142680E0-2925-4735-91AB-F62F876A4F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1" name="正方形/長方形 170">
          <a:extLst>
            <a:ext uri="{FF2B5EF4-FFF2-40B4-BE49-F238E27FC236}">
              <a16:creationId xmlns:a16="http://schemas.microsoft.com/office/drawing/2014/main" id="{91FD836A-7066-4222-A64B-ACAC5982DC8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2" name="正方形/長方形 171">
          <a:extLst>
            <a:ext uri="{FF2B5EF4-FFF2-40B4-BE49-F238E27FC236}">
              <a16:creationId xmlns:a16="http://schemas.microsoft.com/office/drawing/2014/main" id="{B4828CF9-AA58-42EF-8A53-21FAA638E5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3" name="正方形/長方形 172">
          <a:extLst>
            <a:ext uri="{FF2B5EF4-FFF2-40B4-BE49-F238E27FC236}">
              <a16:creationId xmlns:a16="http://schemas.microsoft.com/office/drawing/2014/main" id="{6BEF6482-F319-4B7A-80DC-CF8DDFC4025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4" name="正方形/長方形 173">
          <a:extLst>
            <a:ext uri="{FF2B5EF4-FFF2-40B4-BE49-F238E27FC236}">
              <a16:creationId xmlns:a16="http://schemas.microsoft.com/office/drawing/2014/main" id="{B7BCE08E-954A-4AC4-9524-BBBD57D3685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5" name="正方形/長方形 174">
          <a:extLst>
            <a:ext uri="{FF2B5EF4-FFF2-40B4-BE49-F238E27FC236}">
              <a16:creationId xmlns:a16="http://schemas.microsoft.com/office/drawing/2014/main" id="{A6D6D516-01D9-4401-A77A-137D8292CBC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6" name="正方形/長方形 175">
          <a:extLst>
            <a:ext uri="{FF2B5EF4-FFF2-40B4-BE49-F238E27FC236}">
              <a16:creationId xmlns:a16="http://schemas.microsoft.com/office/drawing/2014/main" id="{C67C83C2-746B-465F-A38F-C29DA54F69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7" name="正方形/長方形 176">
          <a:extLst>
            <a:ext uri="{FF2B5EF4-FFF2-40B4-BE49-F238E27FC236}">
              <a16:creationId xmlns:a16="http://schemas.microsoft.com/office/drawing/2014/main" id="{99B31E1F-9FDF-4A42-9157-EB0D91DF93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8" name="正方形/長方形 177">
          <a:extLst>
            <a:ext uri="{FF2B5EF4-FFF2-40B4-BE49-F238E27FC236}">
              <a16:creationId xmlns:a16="http://schemas.microsoft.com/office/drawing/2014/main" id="{64D75EB7-63D1-4250-B232-6AE3CFB735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9" name="正方形/長方形 178">
          <a:extLst>
            <a:ext uri="{FF2B5EF4-FFF2-40B4-BE49-F238E27FC236}">
              <a16:creationId xmlns:a16="http://schemas.microsoft.com/office/drawing/2014/main" id="{81990EB4-EEA0-432F-AAB8-0B17B02086C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0" name="正方形/長方形 179">
          <a:extLst>
            <a:ext uri="{FF2B5EF4-FFF2-40B4-BE49-F238E27FC236}">
              <a16:creationId xmlns:a16="http://schemas.microsoft.com/office/drawing/2014/main" id="{72D70525-10A9-4329-B8E5-0ECB7B0F18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1" name="正方形/長方形 180">
          <a:extLst>
            <a:ext uri="{FF2B5EF4-FFF2-40B4-BE49-F238E27FC236}">
              <a16:creationId xmlns:a16="http://schemas.microsoft.com/office/drawing/2014/main" id="{7E1F72CF-45C7-4F09-9B22-0D926C46CF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2" name="正方形/長方形 181">
          <a:extLst>
            <a:ext uri="{FF2B5EF4-FFF2-40B4-BE49-F238E27FC236}">
              <a16:creationId xmlns:a16="http://schemas.microsoft.com/office/drawing/2014/main" id="{CB48A175-31C5-4C21-9007-1386CFF30B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3" name="正方形/長方形 182">
          <a:extLst>
            <a:ext uri="{FF2B5EF4-FFF2-40B4-BE49-F238E27FC236}">
              <a16:creationId xmlns:a16="http://schemas.microsoft.com/office/drawing/2014/main" id="{1B909C51-1416-447E-8801-9A1F18CE2DB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4" name="正方形/長方形 183">
          <a:extLst>
            <a:ext uri="{FF2B5EF4-FFF2-40B4-BE49-F238E27FC236}">
              <a16:creationId xmlns:a16="http://schemas.microsoft.com/office/drawing/2014/main" id="{37F65B04-6C7B-428D-B075-9C2D6E8C63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5" name="正方形/長方形 184">
          <a:extLst>
            <a:ext uri="{FF2B5EF4-FFF2-40B4-BE49-F238E27FC236}">
              <a16:creationId xmlns:a16="http://schemas.microsoft.com/office/drawing/2014/main" id="{83101E47-094F-482E-BBA7-C1C0B2674D6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6" name="正方形/長方形 185">
          <a:extLst>
            <a:ext uri="{FF2B5EF4-FFF2-40B4-BE49-F238E27FC236}">
              <a16:creationId xmlns:a16="http://schemas.microsoft.com/office/drawing/2014/main" id="{B1C4CB08-E67E-4CD8-9239-B426136AD07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7" name="正方形/長方形 186">
          <a:extLst>
            <a:ext uri="{FF2B5EF4-FFF2-40B4-BE49-F238E27FC236}">
              <a16:creationId xmlns:a16="http://schemas.microsoft.com/office/drawing/2014/main" id="{64DD91B0-FB30-4586-8FC3-C9CADD70F6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8" name="正方形/長方形 187">
          <a:extLst>
            <a:ext uri="{FF2B5EF4-FFF2-40B4-BE49-F238E27FC236}">
              <a16:creationId xmlns:a16="http://schemas.microsoft.com/office/drawing/2014/main" id="{D4C667D1-D82D-4C79-A13A-2E59D01EDE0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9" name="正方形/長方形 188">
          <a:extLst>
            <a:ext uri="{FF2B5EF4-FFF2-40B4-BE49-F238E27FC236}">
              <a16:creationId xmlns:a16="http://schemas.microsoft.com/office/drawing/2014/main" id="{7A3FC858-7C1C-43F0-ACC8-70FF734BFF5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0" name="正方形/長方形 189">
          <a:extLst>
            <a:ext uri="{FF2B5EF4-FFF2-40B4-BE49-F238E27FC236}">
              <a16:creationId xmlns:a16="http://schemas.microsoft.com/office/drawing/2014/main" id="{5CD870BE-FC80-4F2A-92A0-0655C84364A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1" name="正方形/長方形 190">
          <a:extLst>
            <a:ext uri="{FF2B5EF4-FFF2-40B4-BE49-F238E27FC236}">
              <a16:creationId xmlns:a16="http://schemas.microsoft.com/office/drawing/2014/main" id="{2615022C-7803-4727-94C8-73DBF323115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2" name="テキスト ボックス 191">
          <a:extLst>
            <a:ext uri="{FF2B5EF4-FFF2-40B4-BE49-F238E27FC236}">
              <a16:creationId xmlns:a16="http://schemas.microsoft.com/office/drawing/2014/main" id="{3BD18ED9-703B-453C-9140-DB867E5E16E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3" name="直線コネクタ 192">
          <a:extLst>
            <a:ext uri="{FF2B5EF4-FFF2-40B4-BE49-F238E27FC236}">
              <a16:creationId xmlns:a16="http://schemas.microsoft.com/office/drawing/2014/main" id="{F63B6F8D-896E-4C85-B112-80E7C66E679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94" name="直線コネクタ 193">
          <a:extLst>
            <a:ext uri="{FF2B5EF4-FFF2-40B4-BE49-F238E27FC236}">
              <a16:creationId xmlns:a16="http://schemas.microsoft.com/office/drawing/2014/main" id="{9F087E4D-AE01-4F70-B918-F6248FCDD15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5" name="テキスト ボックス 194">
          <a:extLst>
            <a:ext uri="{FF2B5EF4-FFF2-40B4-BE49-F238E27FC236}">
              <a16:creationId xmlns:a16="http://schemas.microsoft.com/office/drawing/2014/main" id="{9232FC02-E3F8-48DA-A700-9874398B4CA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6" name="直線コネクタ 195">
          <a:extLst>
            <a:ext uri="{FF2B5EF4-FFF2-40B4-BE49-F238E27FC236}">
              <a16:creationId xmlns:a16="http://schemas.microsoft.com/office/drawing/2014/main" id="{185F26B9-B8BF-446A-8D02-2BF7C4FC082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7" name="テキスト ボックス 196">
          <a:extLst>
            <a:ext uri="{FF2B5EF4-FFF2-40B4-BE49-F238E27FC236}">
              <a16:creationId xmlns:a16="http://schemas.microsoft.com/office/drawing/2014/main" id="{3D5D78F8-2249-4BCA-88DA-8F407265790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8" name="直線コネクタ 197">
          <a:extLst>
            <a:ext uri="{FF2B5EF4-FFF2-40B4-BE49-F238E27FC236}">
              <a16:creationId xmlns:a16="http://schemas.microsoft.com/office/drawing/2014/main" id="{859EBA41-C5D8-467F-908E-DE30F86BC69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9" name="テキスト ボックス 198">
          <a:extLst>
            <a:ext uri="{FF2B5EF4-FFF2-40B4-BE49-F238E27FC236}">
              <a16:creationId xmlns:a16="http://schemas.microsoft.com/office/drawing/2014/main" id="{CB97B87A-07D3-4E34-BD53-F0EA85B33F8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0" name="直線コネクタ 199">
          <a:extLst>
            <a:ext uri="{FF2B5EF4-FFF2-40B4-BE49-F238E27FC236}">
              <a16:creationId xmlns:a16="http://schemas.microsoft.com/office/drawing/2014/main" id="{D3B2E87E-9F85-4AA9-A44B-9BFF6E5793F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1" name="テキスト ボックス 200">
          <a:extLst>
            <a:ext uri="{FF2B5EF4-FFF2-40B4-BE49-F238E27FC236}">
              <a16:creationId xmlns:a16="http://schemas.microsoft.com/office/drawing/2014/main" id="{02E1BFEB-7935-439C-8257-121EA65232A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2" name="直線コネクタ 201">
          <a:extLst>
            <a:ext uri="{FF2B5EF4-FFF2-40B4-BE49-F238E27FC236}">
              <a16:creationId xmlns:a16="http://schemas.microsoft.com/office/drawing/2014/main" id="{0236C905-DE79-490A-876C-85B0A7422C2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3" name="テキスト ボックス 202">
          <a:extLst>
            <a:ext uri="{FF2B5EF4-FFF2-40B4-BE49-F238E27FC236}">
              <a16:creationId xmlns:a16="http://schemas.microsoft.com/office/drawing/2014/main" id="{1DEE64EE-18D5-4E6F-86BA-048C113AF54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4" name="直線コネクタ 203">
          <a:extLst>
            <a:ext uri="{FF2B5EF4-FFF2-40B4-BE49-F238E27FC236}">
              <a16:creationId xmlns:a16="http://schemas.microsoft.com/office/drawing/2014/main" id="{BB54BC19-911D-4128-80B8-8A0CFD7DF19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5" name="テキスト ボックス 204">
          <a:extLst>
            <a:ext uri="{FF2B5EF4-FFF2-40B4-BE49-F238E27FC236}">
              <a16:creationId xmlns:a16="http://schemas.microsoft.com/office/drawing/2014/main" id="{98472B99-AAFE-485A-9534-7884D9D94DB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6" name="直線コネクタ 205">
          <a:extLst>
            <a:ext uri="{FF2B5EF4-FFF2-40B4-BE49-F238E27FC236}">
              <a16:creationId xmlns:a16="http://schemas.microsoft.com/office/drawing/2014/main" id="{D310B417-9D2D-4254-9CBE-DCCD4A0FAD7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7" name="テキスト ボックス 206">
          <a:extLst>
            <a:ext uri="{FF2B5EF4-FFF2-40B4-BE49-F238E27FC236}">
              <a16:creationId xmlns:a16="http://schemas.microsoft.com/office/drawing/2014/main" id="{AE6EE469-5318-4D40-9E65-A260862B3A3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8" name="【一般廃棄物処理施設】&#10;有形固定資産減価償却率グラフ枠">
          <a:extLst>
            <a:ext uri="{FF2B5EF4-FFF2-40B4-BE49-F238E27FC236}">
              <a16:creationId xmlns:a16="http://schemas.microsoft.com/office/drawing/2014/main" id="{9117B68E-D659-4640-8E93-B7AE3D04BB4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209" name="直線コネクタ 208">
          <a:extLst>
            <a:ext uri="{FF2B5EF4-FFF2-40B4-BE49-F238E27FC236}">
              <a16:creationId xmlns:a16="http://schemas.microsoft.com/office/drawing/2014/main" id="{3569854C-6549-4AF1-9E8B-72793393422C}"/>
            </a:ext>
          </a:extLst>
        </xdr:cNvPr>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10" name="【一般廃棄物処理施設】&#10;有形固定資産減価償却率最小値テキスト">
          <a:extLst>
            <a:ext uri="{FF2B5EF4-FFF2-40B4-BE49-F238E27FC236}">
              <a16:creationId xmlns:a16="http://schemas.microsoft.com/office/drawing/2014/main" id="{7D36D82A-8B97-411C-8D60-75634AD8845C}"/>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11" name="直線コネクタ 210">
          <a:extLst>
            <a:ext uri="{FF2B5EF4-FFF2-40B4-BE49-F238E27FC236}">
              <a16:creationId xmlns:a16="http://schemas.microsoft.com/office/drawing/2014/main" id="{628A3B34-642A-4670-B9E0-347FDC0ADC0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212" name="【一般廃棄物処理施設】&#10;有形固定資産減価償却率最大値テキスト">
          <a:extLst>
            <a:ext uri="{FF2B5EF4-FFF2-40B4-BE49-F238E27FC236}">
              <a16:creationId xmlns:a16="http://schemas.microsoft.com/office/drawing/2014/main" id="{CC3B26C3-2C67-4D94-9D57-B42EA08E4C3E}"/>
            </a:ext>
          </a:extLst>
        </xdr:cNvPr>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213" name="直線コネクタ 212">
          <a:extLst>
            <a:ext uri="{FF2B5EF4-FFF2-40B4-BE49-F238E27FC236}">
              <a16:creationId xmlns:a16="http://schemas.microsoft.com/office/drawing/2014/main" id="{FF682880-F8AC-49E2-931E-05BA7C9EC120}"/>
            </a:ext>
          </a:extLst>
        </xdr:cNvPr>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214" name="【一般廃棄物処理施設】&#10;有形固定資産減価償却率平均値テキスト">
          <a:extLst>
            <a:ext uri="{FF2B5EF4-FFF2-40B4-BE49-F238E27FC236}">
              <a16:creationId xmlns:a16="http://schemas.microsoft.com/office/drawing/2014/main" id="{649EA08E-9965-4768-BE8B-20ADA7947CB3}"/>
            </a:ext>
          </a:extLst>
        </xdr:cNvPr>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215" name="フローチャート: 判断 214">
          <a:extLst>
            <a:ext uri="{FF2B5EF4-FFF2-40B4-BE49-F238E27FC236}">
              <a16:creationId xmlns:a16="http://schemas.microsoft.com/office/drawing/2014/main" id="{A465D984-6B30-42B4-888E-776FD7F4B121}"/>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216" name="フローチャート: 判断 215">
          <a:extLst>
            <a:ext uri="{FF2B5EF4-FFF2-40B4-BE49-F238E27FC236}">
              <a16:creationId xmlns:a16="http://schemas.microsoft.com/office/drawing/2014/main" id="{EA024EA5-4C7C-416A-B6A2-402EECE00219}"/>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217" name="n_1aveValue【一般廃棄物処理施設】&#10;有形固定資産減価償却率">
          <a:extLst>
            <a:ext uri="{FF2B5EF4-FFF2-40B4-BE49-F238E27FC236}">
              <a16:creationId xmlns:a16="http://schemas.microsoft.com/office/drawing/2014/main" id="{FD004CCC-A527-4CFB-AE7D-A935EB1C2E49}"/>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218" name="フローチャート: 判断 217">
          <a:extLst>
            <a:ext uri="{FF2B5EF4-FFF2-40B4-BE49-F238E27FC236}">
              <a16:creationId xmlns:a16="http://schemas.microsoft.com/office/drawing/2014/main" id="{5B8B3E5F-C07D-4B32-A8E2-8FB3612ED05A}"/>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219" name="n_2aveValue【一般廃棄物処理施設】&#10;有形固定資産減価償却率">
          <a:extLst>
            <a:ext uri="{FF2B5EF4-FFF2-40B4-BE49-F238E27FC236}">
              <a16:creationId xmlns:a16="http://schemas.microsoft.com/office/drawing/2014/main" id="{5B277BEC-1DEB-4B24-911D-B176F0BE2A8C}"/>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220" name="フローチャート: 判断 219">
          <a:extLst>
            <a:ext uri="{FF2B5EF4-FFF2-40B4-BE49-F238E27FC236}">
              <a16:creationId xmlns:a16="http://schemas.microsoft.com/office/drawing/2014/main" id="{21E8764D-B30E-481D-9CD3-53DA1B1D5B1B}"/>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221" name="n_3aveValue【一般廃棄物処理施設】&#10;有形固定資産減価償却率">
          <a:extLst>
            <a:ext uri="{FF2B5EF4-FFF2-40B4-BE49-F238E27FC236}">
              <a16:creationId xmlns:a16="http://schemas.microsoft.com/office/drawing/2014/main" id="{68C499C5-EDF5-4832-97B6-2549AA27EDC8}"/>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2" name="テキスト ボックス 221">
          <a:extLst>
            <a:ext uri="{FF2B5EF4-FFF2-40B4-BE49-F238E27FC236}">
              <a16:creationId xmlns:a16="http://schemas.microsoft.com/office/drawing/2014/main" id="{5BE3E77D-4905-4017-A6A8-589F1870036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5FC4EB3C-30DF-474B-96BB-68B0FD46A61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747B66C2-5F8F-47FE-9B0F-DA12C081613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2522AF2A-DB6A-451C-8E2E-C572CE9CDC1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C6C27E36-8015-46AC-B096-8E69423AEC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27033</xdr:rowOff>
    </xdr:from>
    <xdr:to>
      <xdr:col>85</xdr:col>
      <xdr:colOff>177800</xdr:colOff>
      <xdr:row>39</xdr:row>
      <xdr:rowOff>128633</xdr:rowOff>
    </xdr:to>
    <xdr:sp macro="" textlink="">
      <xdr:nvSpPr>
        <xdr:cNvPr id="227" name="楕円 226">
          <a:extLst>
            <a:ext uri="{FF2B5EF4-FFF2-40B4-BE49-F238E27FC236}">
              <a16:creationId xmlns:a16="http://schemas.microsoft.com/office/drawing/2014/main" id="{063A5B7E-60B5-4A50-8781-99BB50D73AA7}"/>
            </a:ext>
          </a:extLst>
        </xdr:cNvPr>
        <xdr:cNvSpPr/>
      </xdr:nvSpPr>
      <xdr:spPr>
        <a:xfrm>
          <a:off x="16268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5460</xdr:rowOff>
    </xdr:from>
    <xdr:ext cx="405111" cy="259045"/>
    <xdr:sp macro="" textlink="">
      <xdr:nvSpPr>
        <xdr:cNvPr id="228" name="【一般廃棄物処理施設】&#10;有形固定資産減価償却率該当値テキスト">
          <a:extLst>
            <a:ext uri="{FF2B5EF4-FFF2-40B4-BE49-F238E27FC236}">
              <a16:creationId xmlns:a16="http://schemas.microsoft.com/office/drawing/2014/main" id="{D1BF9BAF-2C45-44D9-B27B-2AA146CB9A90}"/>
            </a:ext>
          </a:extLst>
        </xdr:cNvPr>
        <xdr:cNvSpPr txBox="1"/>
      </xdr:nvSpPr>
      <xdr:spPr>
        <a:xfrm>
          <a:off x="16357600"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71120</xdr:rowOff>
    </xdr:from>
    <xdr:to>
      <xdr:col>81</xdr:col>
      <xdr:colOff>101600</xdr:colOff>
      <xdr:row>40</xdr:row>
      <xdr:rowOff>1270</xdr:rowOff>
    </xdr:to>
    <xdr:sp macro="" textlink="">
      <xdr:nvSpPr>
        <xdr:cNvPr id="229" name="楕円 228">
          <a:extLst>
            <a:ext uri="{FF2B5EF4-FFF2-40B4-BE49-F238E27FC236}">
              <a16:creationId xmlns:a16="http://schemas.microsoft.com/office/drawing/2014/main" id="{09425C2D-40AD-4639-A6AC-2FC9771C4606}"/>
            </a:ext>
          </a:extLst>
        </xdr:cNvPr>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77833</xdr:rowOff>
    </xdr:from>
    <xdr:to>
      <xdr:col>85</xdr:col>
      <xdr:colOff>127000</xdr:colOff>
      <xdr:row>39</xdr:row>
      <xdr:rowOff>121920</xdr:rowOff>
    </xdr:to>
    <xdr:cxnSp macro="">
      <xdr:nvCxnSpPr>
        <xdr:cNvPr id="230" name="直線コネクタ 229">
          <a:extLst>
            <a:ext uri="{FF2B5EF4-FFF2-40B4-BE49-F238E27FC236}">
              <a16:creationId xmlns:a16="http://schemas.microsoft.com/office/drawing/2014/main" id="{5DB2E35C-58DB-4ABF-9E8E-8C59E983E5FE}"/>
            </a:ext>
          </a:extLst>
        </xdr:cNvPr>
        <xdr:cNvCxnSpPr/>
      </xdr:nvCxnSpPr>
      <xdr:spPr>
        <a:xfrm flipV="1">
          <a:off x="15481300" y="676438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23767</xdr:rowOff>
    </xdr:from>
    <xdr:to>
      <xdr:col>76</xdr:col>
      <xdr:colOff>165100</xdr:colOff>
      <xdr:row>37</xdr:row>
      <xdr:rowOff>125367</xdr:rowOff>
    </xdr:to>
    <xdr:sp macro="" textlink="">
      <xdr:nvSpPr>
        <xdr:cNvPr id="231" name="楕円 230">
          <a:extLst>
            <a:ext uri="{FF2B5EF4-FFF2-40B4-BE49-F238E27FC236}">
              <a16:creationId xmlns:a16="http://schemas.microsoft.com/office/drawing/2014/main" id="{F4DBE4F9-2F48-4868-BA63-CFC312629530}"/>
            </a:ext>
          </a:extLst>
        </xdr:cNvPr>
        <xdr:cNvSpPr/>
      </xdr:nvSpPr>
      <xdr:spPr>
        <a:xfrm>
          <a:off x="14541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74567</xdr:rowOff>
    </xdr:from>
    <xdr:to>
      <xdr:col>81</xdr:col>
      <xdr:colOff>50800</xdr:colOff>
      <xdr:row>39</xdr:row>
      <xdr:rowOff>121920</xdr:rowOff>
    </xdr:to>
    <xdr:cxnSp macro="">
      <xdr:nvCxnSpPr>
        <xdr:cNvPr id="232" name="直線コネクタ 231">
          <a:extLst>
            <a:ext uri="{FF2B5EF4-FFF2-40B4-BE49-F238E27FC236}">
              <a16:creationId xmlns:a16="http://schemas.microsoft.com/office/drawing/2014/main" id="{DE7284DB-AC62-4FE8-8C2C-2015302CD97C}"/>
            </a:ext>
          </a:extLst>
        </xdr:cNvPr>
        <xdr:cNvCxnSpPr/>
      </xdr:nvCxnSpPr>
      <xdr:spPr>
        <a:xfrm>
          <a:off x="14592300" y="6418217"/>
          <a:ext cx="889000" cy="3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163847</xdr:rowOff>
    </xdr:from>
    <xdr:ext cx="405111" cy="259045"/>
    <xdr:sp macro="" textlink="">
      <xdr:nvSpPr>
        <xdr:cNvPr id="233" name="n_1mainValue【一般廃棄物処理施設】&#10;有形固定資産減価償却率">
          <a:extLst>
            <a:ext uri="{FF2B5EF4-FFF2-40B4-BE49-F238E27FC236}">
              <a16:creationId xmlns:a16="http://schemas.microsoft.com/office/drawing/2014/main" id="{3BEB310A-2685-4BFE-A38F-2279BD09FFF9}"/>
            </a:ext>
          </a:extLst>
        </xdr:cNvPr>
        <xdr:cNvSpPr txBox="1"/>
      </xdr:nvSpPr>
      <xdr:spPr>
        <a:xfrm>
          <a:off x="15266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116494</xdr:rowOff>
    </xdr:from>
    <xdr:ext cx="405111" cy="259045"/>
    <xdr:sp macro="" textlink="">
      <xdr:nvSpPr>
        <xdr:cNvPr id="234" name="n_2mainValue【一般廃棄物処理施設】&#10;有形固定資産減価償却率">
          <a:extLst>
            <a:ext uri="{FF2B5EF4-FFF2-40B4-BE49-F238E27FC236}">
              <a16:creationId xmlns:a16="http://schemas.microsoft.com/office/drawing/2014/main" id="{3167F2B4-F262-4E30-AB8B-C7E5E53C79EA}"/>
            </a:ext>
          </a:extLst>
        </xdr:cNvPr>
        <xdr:cNvSpPr txBox="1"/>
      </xdr:nvSpPr>
      <xdr:spPr>
        <a:xfrm>
          <a:off x="143897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5" name="正方形/長方形 234">
          <a:extLst>
            <a:ext uri="{FF2B5EF4-FFF2-40B4-BE49-F238E27FC236}">
              <a16:creationId xmlns:a16="http://schemas.microsoft.com/office/drawing/2014/main" id="{2A08D759-7980-4E13-AF95-C74C756AFA3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6" name="正方形/長方形 235">
          <a:extLst>
            <a:ext uri="{FF2B5EF4-FFF2-40B4-BE49-F238E27FC236}">
              <a16:creationId xmlns:a16="http://schemas.microsoft.com/office/drawing/2014/main" id="{B4811564-359A-456A-9053-7928697B91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7" name="正方形/長方形 236">
          <a:extLst>
            <a:ext uri="{FF2B5EF4-FFF2-40B4-BE49-F238E27FC236}">
              <a16:creationId xmlns:a16="http://schemas.microsoft.com/office/drawing/2014/main" id="{3EDC39D4-250B-477F-8C76-3B1DF723C25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8" name="正方形/長方形 237">
          <a:extLst>
            <a:ext uri="{FF2B5EF4-FFF2-40B4-BE49-F238E27FC236}">
              <a16:creationId xmlns:a16="http://schemas.microsoft.com/office/drawing/2014/main" id="{950EDD0F-3D41-487A-996D-9F51CF4F357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9" name="正方形/長方形 238">
          <a:extLst>
            <a:ext uri="{FF2B5EF4-FFF2-40B4-BE49-F238E27FC236}">
              <a16:creationId xmlns:a16="http://schemas.microsoft.com/office/drawing/2014/main" id="{23E97E07-1AF7-4D48-BFCD-A9F74E1D7DB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0" name="正方形/長方形 239">
          <a:extLst>
            <a:ext uri="{FF2B5EF4-FFF2-40B4-BE49-F238E27FC236}">
              <a16:creationId xmlns:a16="http://schemas.microsoft.com/office/drawing/2014/main" id="{9BC36040-F2DE-4F87-B3F6-0AB05EB2ED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1" name="正方形/長方形 240">
          <a:extLst>
            <a:ext uri="{FF2B5EF4-FFF2-40B4-BE49-F238E27FC236}">
              <a16:creationId xmlns:a16="http://schemas.microsoft.com/office/drawing/2014/main" id="{43B6C4DA-B368-49C9-9CF1-5BA3AC5B1E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2" name="正方形/長方形 241">
          <a:extLst>
            <a:ext uri="{FF2B5EF4-FFF2-40B4-BE49-F238E27FC236}">
              <a16:creationId xmlns:a16="http://schemas.microsoft.com/office/drawing/2014/main" id="{F898413B-C1D6-4556-A52E-AB7E1F4AA7C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3" name="テキスト ボックス 242">
          <a:extLst>
            <a:ext uri="{FF2B5EF4-FFF2-40B4-BE49-F238E27FC236}">
              <a16:creationId xmlns:a16="http://schemas.microsoft.com/office/drawing/2014/main" id="{9F103C8A-E3CD-45DA-9F51-65348C97967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4" name="直線コネクタ 243">
          <a:extLst>
            <a:ext uri="{FF2B5EF4-FFF2-40B4-BE49-F238E27FC236}">
              <a16:creationId xmlns:a16="http://schemas.microsoft.com/office/drawing/2014/main" id="{3F7D7C9A-1C66-4CC8-93B7-DEF9021F9C6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5" name="直線コネクタ 244">
          <a:extLst>
            <a:ext uri="{FF2B5EF4-FFF2-40B4-BE49-F238E27FC236}">
              <a16:creationId xmlns:a16="http://schemas.microsoft.com/office/drawing/2014/main" id="{F0A1FBDC-B0C3-406C-9F51-B5825EA4B3A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6" name="テキスト ボックス 245">
          <a:extLst>
            <a:ext uri="{FF2B5EF4-FFF2-40B4-BE49-F238E27FC236}">
              <a16:creationId xmlns:a16="http://schemas.microsoft.com/office/drawing/2014/main" id="{C7A03BA0-2F26-450C-819A-537AC97131E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7" name="直線コネクタ 246">
          <a:extLst>
            <a:ext uri="{FF2B5EF4-FFF2-40B4-BE49-F238E27FC236}">
              <a16:creationId xmlns:a16="http://schemas.microsoft.com/office/drawing/2014/main" id="{E6BE710A-E8B5-419E-87E3-97C6A32E7F9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8" name="テキスト ボックス 247">
          <a:extLst>
            <a:ext uri="{FF2B5EF4-FFF2-40B4-BE49-F238E27FC236}">
              <a16:creationId xmlns:a16="http://schemas.microsoft.com/office/drawing/2014/main" id="{9833A5ED-0095-4E1F-A844-A5C8F0F2450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9" name="直線コネクタ 248">
          <a:extLst>
            <a:ext uri="{FF2B5EF4-FFF2-40B4-BE49-F238E27FC236}">
              <a16:creationId xmlns:a16="http://schemas.microsoft.com/office/drawing/2014/main" id="{CAAAAA91-9074-47B2-8945-3BB9E7C88B4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50" name="テキスト ボックス 249">
          <a:extLst>
            <a:ext uri="{FF2B5EF4-FFF2-40B4-BE49-F238E27FC236}">
              <a16:creationId xmlns:a16="http://schemas.microsoft.com/office/drawing/2014/main" id="{2E8BEADB-B555-42CA-AD7A-63403B98FE9B}"/>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51" name="直線コネクタ 250">
          <a:extLst>
            <a:ext uri="{FF2B5EF4-FFF2-40B4-BE49-F238E27FC236}">
              <a16:creationId xmlns:a16="http://schemas.microsoft.com/office/drawing/2014/main" id="{EBFFDE42-9E7A-49C9-8969-07738E62DCA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52" name="テキスト ボックス 251">
          <a:extLst>
            <a:ext uri="{FF2B5EF4-FFF2-40B4-BE49-F238E27FC236}">
              <a16:creationId xmlns:a16="http://schemas.microsoft.com/office/drawing/2014/main" id="{048AA6B7-D9E2-4E1A-BD86-764149F7A8F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53" name="直線コネクタ 252">
          <a:extLst>
            <a:ext uri="{FF2B5EF4-FFF2-40B4-BE49-F238E27FC236}">
              <a16:creationId xmlns:a16="http://schemas.microsoft.com/office/drawing/2014/main" id="{ED054807-6473-4C8B-BD74-F2602A8D972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54" name="テキスト ボックス 253">
          <a:extLst>
            <a:ext uri="{FF2B5EF4-FFF2-40B4-BE49-F238E27FC236}">
              <a16:creationId xmlns:a16="http://schemas.microsoft.com/office/drawing/2014/main" id="{AA13E135-7102-4D3E-9B52-308E8DB3211D}"/>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5" name="直線コネクタ 254">
          <a:extLst>
            <a:ext uri="{FF2B5EF4-FFF2-40B4-BE49-F238E27FC236}">
              <a16:creationId xmlns:a16="http://schemas.microsoft.com/office/drawing/2014/main" id="{13D22BA0-AFFA-433F-B7CC-1689EEA8399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6" name="テキスト ボックス 255">
          <a:extLst>
            <a:ext uri="{FF2B5EF4-FFF2-40B4-BE49-F238E27FC236}">
              <a16:creationId xmlns:a16="http://schemas.microsoft.com/office/drawing/2014/main" id="{E341C02B-7966-4856-954B-BC149EE8180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7" name="【一般廃棄物処理施設】&#10;一人当たり有形固定資産（償却資産）額グラフ枠">
          <a:extLst>
            <a:ext uri="{FF2B5EF4-FFF2-40B4-BE49-F238E27FC236}">
              <a16:creationId xmlns:a16="http://schemas.microsoft.com/office/drawing/2014/main" id="{A2ECAFFF-E891-4E72-BF2D-5298E04ED0C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258" name="直線コネクタ 257">
          <a:extLst>
            <a:ext uri="{FF2B5EF4-FFF2-40B4-BE49-F238E27FC236}">
              <a16:creationId xmlns:a16="http://schemas.microsoft.com/office/drawing/2014/main" id="{56E81F64-162C-412A-8A17-82D34D999DF7}"/>
            </a:ext>
          </a:extLst>
        </xdr:cNvPr>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259" name="【一般廃棄物処理施設】&#10;一人当たり有形固定資産（償却資産）額最小値テキスト">
          <a:extLst>
            <a:ext uri="{FF2B5EF4-FFF2-40B4-BE49-F238E27FC236}">
              <a16:creationId xmlns:a16="http://schemas.microsoft.com/office/drawing/2014/main" id="{9057C66E-7F8F-4C8E-A1DD-D0DB1554EAA7}"/>
            </a:ext>
          </a:extLst>
        </xdr:cNvPr>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260" name="直線コネクタ 259">
          <a:extLst>
            <a:ext uri="{FF2B5EF4-FFF2-40B4-BE49-F238E27FC236}">
              <a16:creationId xmlns:a16="http://schemas.microsoft.com/office/drawing/2014/main" id="{364BFB2F-B0FF-4C8F-A470-26F61DC87082}"/>
            </a:ext>
          </a:extLst>
        </xdr:cNvPr>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261" name="【一般廃棄物処理施設】&#10;一人当たり有形固定資産（償却資産）額最大値テキスト">
          <a:extLst>
            <a:ext uri="{FF2B5EF4-FFF2-40B4-BE49-F238E27FC236}">
              <a16:creationId xmlns:a16="http://schemas.microsoft.com/office/drawing/2014/main" id="{55C6027C-4D81-42E8-94CB-41490922B382}"/>
            </a:ext>
          </a:extLst>
        </xdr:cNvPr>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262" name="直線コネクタ 261">
          <a:extLst>
            <a:ext uri="{FF2B5EF4-FFF2-40B4-BE49-F238E27FC236}">
              <a16:creationId xmlns:a16="http://schemas.microsoft.com/office/drawing/2014/main" id="{011915D9-E36B-46DD-98DB-9F76CB970F44}"/>
            </a:ext>
          </a:extLst>
        </xdr:cNvPr>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33709</xdr:rowOff>
    </xdr:from>
    <xdr:ext cx="599010" cy="259045"/>
    <xdr:sp macro="" textlink="">
      <xdr:nvSpPr>
        <xdr:cNvPr id="263" name="【一般廃棄物処理施設】&#10;一人当たり有形固定資産（償却資産）額平均値テキスト">
          <a:extLst>
            <a:ext uri="{FF2B5EF4-FFF2-40B4-BE49-F238E27FC236}">
              <a16:creationId xmlns:a16="http://schemas.microsoft.com/office/drawing/2014/main" id="{8AFE58A8-CC56-460B-89F7-6E2A4E139B20}"/>
            </a:ext>
          </a:extLst>
        </xdr:cNvPr>
        <xdr:cNvSpPr txBox="1"/>
      </xdr:nvSpPr>
      <xdr:spPr>
        <a:xfrm>
          <a:off x="22199600" y="6891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264" name="フローチャート: 判断 263">
          <a:extLst>
            <a:ext uri="{FF2B5EF4-FFF2-40B4-BE49-F238E27FC236}">
              <a16:creationId xmlns:a16="http://schemas.microsoft.com/office/drawing/2014/main" id="{E25C08FC-050B-452B-9908-4B47A9F52F0F}"/>
            </a:ext>
          </a:extLst>
        </xdr:cNvPr>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265" name="フローチャート: 判断 264">
          <a:extLst>
            <a:ext uri="{FF2B5EF4-FFF2-40B4-BE49-F238E27FC236}">
              <a16:creationId xmlns:a16="http://schemas.microsoft.com/office/drawing/2014/main" id="{A7DDC8E0-1CBA-4934-A3CC-A49BCD6E0E51}"/>
            </a:ext>
          </a:extLst>
        </xdr:cNvPr>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157769</xdr:rowOff>
    </xdr:from>
    <xdr:ext cx="599010" cy="259045"/>
    <xdr:sp macro="" textlink="">
      <xdr:nvSpPr>
        <xdr:cNvPr id="266" name="n_1aveValue【一般廃棄物処理施設】&#10;一人当たり有形固定資産（償却資産）額">
          <a:extLst>
            <a:ext uri="{FF2B5EF4-FFF2-40B4-BE49-F238E27FC236}">
              <a16:creationId xmlns:a16="http://schemas.microsoft.com/office/drawing/2014/main" id="{34501521-E1F3-4DBE-9B94-404C3A2AC7F3}"/>
            </a:ext>
          </a:extLst>
        </xdr:cNvPr>
        <xdr:cNvSpPr txBox="1"/>
      </xdr:nvSpPr>
      <xdr:spPr>
        <a:xfrm>
          <a:off x="210110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267" name="フローチャート: 判断 266">
          <a:extLst>
            <a:ext uri="{FF2B5EF4-FFF2-40B4-BE49-F238E27FC236}">
              <a16:creationId xmlns:a16="http://schemas.microsoft.com/office/drawing/2014/main" id="{99B89D63-F331-450C-84FC-B0965E542386}"/>
            </a:ext>
          </a:extLst>
        </xdr:cNvPr>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106044</xdr:rowOff>
    </xdr:from>
    <xdr:ext cx="599010" cy="259045"/>
    <xdr:sp macro="" textlink="">
      <xdr:nvSpPr>
        <xdr:cNvPr id="268" name="n_2aveValue【一般廃棄物処理施設】&#10;一人当たり有形固定資産（償却資産）額">
          <a:extLst>
            <a:ext uri="{FF2B5EF4-FFF2-40B4-BE49-F238E27FC236}">
              <a16:creationId xmlns:a16="http://schemas.microsoft.com/office/drawing/2014/main" id="{78A7E72B-0BA8-4B03-B138-5DE0DD4F6694}"/>
            </a:ext>
          </a:extLst>
        </xdr:cNvPr>
        <xdr:cNvSpPr txBox="1"/>
      </xdr:nvSpPr>
      <xdr:spPr>
        <a:xfrm>
          <a:off x="20134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10246</xdr:rowOff>
    </xdr:from>
    <xdr:to>
      <xdr:col>102</xdr:col>
      <xdr:colOff>165100</xdr:colOff>
      <xdr:row>41</xdr:row>
      <xdr:rowOff>111846</xdr:rowOff>
    </xdr:to>
    <xdr:sp macro="" textlink="">
      <xdr:nvSpPr>
        <xdr:cNvPr id="269" name="フローチャート: 判断 268">
          <a:extLst>
            <a:ext uri="{FF2B5EF4-FFF2-40B4-BE49-F238E27FC236}">
              <a16:creationId xmlns:a16="http://schemas.microsoft.com/office/drawing/2014/main" id="{A9494172-9AE8-4DC7-BC8A-E34E7C566D4E}"/>
            </a:ext>
          </a:extLst>
        </xdr:cNvPr>
        <xdr:cNvSpPr/>
      </xdr:nvSpPr>
      <xdr:spPr>
        <a:xfrm>
          <a:off x="19494500" y="70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128373</xdr:rowOff>
    </xdr:from>
    <xdr:ext cx="599010" cy="259045"/>
    <xdr:sp macro="" textlink="">
      <xdr:nvSpPr>
        <xdr:cNvPr id="270" name="n_3aveValue【一般廃棄物処理施設】&#10;一人当たり有形固定資産（償却資産）額">
          <a:extLst>
            <a:ext uri="{FF2B5EF4-FFF2-40B4-BE49-F238E27FC236}">
              <a16:creationId xmlns:a16="http://schemas.microsoft.com/office/drawing/2014/main" id="{108506F3-9E92-4B5E-BF19-0DF758BA4875}"/>
            </a:ext>
          </a:extLst>
        </xdr:cNvPr>
        <xdr:cNvSpPr txBox="1"/>
      </xdr:nvSpPr>
      <xdr:spPr>
        <a:xfrm>
          <a:off x="19245795" y="681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71" name="テキスト ボックス 270">
          <a:extLst>
            <a:ext uri="{FF2B5EF4-FFF2-40B4-BE49-F238E27FC236}">
              <a16:creationId xmlns:a16="http://schemas.microsoft.com/office/drawing/2014/main" id="{8EA4771A-DA3E-4AE3-A4F1-5387A0C677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2" name="テキスト ボックス 271">
          <a:extLst>
            <a:ext uri="{FF2B5EF4-FFF2-40B4-BE49-F238E27FC236}">
              <a16:creationId xmlns:a16="http://schemas.microsoft.com/office/drawing/2014/main" id="{3697E664-C517-49F5-8451-6E3C2431E1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3" name="テキスト ボックス 272">
          <a:extLst>
            <a:ext uri="{FF2B5EF4-FFF2-40B4-BE49-F238E27FC236}">
              <a16:creationId xmlns:a16="http://schemas.microsoft.com/office/drawing/2014/main" id="{06EFB60D-3354-4715-BF3D-1C6552533DB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4" name="テキスト ボックス 273">
          <a:extLst>
            <a:ext uri="{FF2B5EF4-FFF2-40B4-BE49-F238E27FC236}">
              <a16:creationId xmlns:a16="http://schemas.microsoft.com/office/drawing/2014/main" id="{5B9FDB9F-55BF-462D-9214-B6C16ED3C18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5" name="テキスト ボックス 274">
          <a:extLst>
            <a:ext uri="{FF2B5EF4-FFF2-40B4-BE49-F238E27FC236}">
              <a16:creationId xmlns:a16="http://schemas.microsoft.com/office/drawing/2014/main" id="{A00D9967-0E06-4201-82EE-7C4BEC4E288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54103</xdr:rowOff>
    </xdr:from>
    <xdr:to>
      <xdr:col>116</xdr:col>
      <xdr:colOff>114300</xdr:colOff>
      <xdr:row>41</xdr:row>
      <xdr:rowOff>155703</xdr:rowOff>
    </xdr:to>
    <xdr:sp macro="" textlink="">
      <xdr:nvSpPr>
        <xdr:cNvPr id="276" name="楕円 275">
          <a:extLst>
            <a:ext uri="{FF2B5EF4-FFF2-40B4-BE49-F238E27FC236}">
              <a16:creationId xmlns:a16="http://schemas.microsoft.com/office/drawing/2014/main" id="{7D54A668-3AD0-46CF-87B8-1F68C7CF1E9B}"/>
            </a:ext>
          </a:extLst>
        </xdr:cNvPr>
        <xdr:cNvSpPr/>
      </xdr:nvSpPr>
      <xdr:spPr>
        <a:xfrm>
          <a:off x="22110700" y="70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160709</xdr:rowOff>
    </xdr:from>
    <xdr:ext cx="599010" cy="259045"/>
    <xdr:sp macro="" textlink="">
      <xdr:nvSpPr>
        <xdr:cNvPr id="277" name="【一般廃棄物処理施設】&#10;一人当たり有形固定資産（償却資産）額該当値テキスト">
          <a:extLst>
            <a:ext uri="{FF2B5EF4-FFF2-40B4-BE49-F238E27FC236}">
              <a16:creationId xmlns:a16="http://schemas.microsoft.com/office/drawing/2014/main" id="{0A6AD522-DA04-4DE4-AD21-080E2A6E2AD6}"/>
            </a:ext>
          </a:extLst>
        </xdr:cNvPr>
        <xdr:cNvSpPr txBox="1"/>
      </xdr:nvSpPr>
      <xdr:spPr>
        <a:xfrm>
          <a:off x="22199600" y="701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53674</xdr:rowOff>
    </xdr:from>
    <xdr:to>
      <xdr:col>112</xdr:col>
      <xdr:colOff>38100</xdr:colOff>
      <xdr:row>41</xdr:row>
      <xdr:rowOff>155274</xdr:rowOff>
    </xdr:to>
    <xdr:sp macro="" textlink="">
      <xdr:nvSpPr>
        <xdr:cNvPr id="278" name="楕円 277">
          <a:extLst>
            <a:ext uri="{FF2B5EF4-FFF2-40B4-BE49-F238E27FC236}">
              <a16:creationId xmlns:a16="http://schemas.microsoft.com/office/drawing/2014/main" id="{DBA71297-6DC4-4CB7-B1D3-14238661FF34}"/>
            </a:ext>
          </a:extLst>
        </xdr:cNvPr>
        <xdr:cNvSpPr/>
      </xdr:nvSpPr>
      <xdr:spPr>
        <a:xfrm>
          <a:off x="21272500" y="708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104474</xdr:rowOff>
    </xdr:from>
    <xdr:to>
      <xdr:col>116</xdr:col>
      <xdr:colOff>63500</xdr:colOff>
      <xdr:row>41</xdr:row>
      <xdr:rowOff>104903</xdr:rowOff>
    </xdr:to>
    <xdr:cxnSp macro="">
      <xdr:nvCxnSpPr>
        <xdr:cNvPr id="279" name="直線コネクタ 278">
          <a:extLst>
            <a:ext uri="{FF2B5EF4-FFF2-40B4-BE49-F238E27FC236}">
              <a16:creationId xmlns:a16="http://schemas.microsoft.com/office/drawing/2014/main" id="{34CAFD27-17DD-49C0-AB4D-66B74B851231}"/>
            </a:ext>
          </a:extLst>
        </xdr:cNvPr>
        <xdr:cNvCxnSpPr/>
      </xdr:nvCxnSpPr>
      <xdr:spPr>
        <a:xfrm>
          <a:off x="21323300" y="7133924"/>
          <a:ext cx="8382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144684</xdr:rowOff>
    </xdr:from>
    <xdr:to>
      <xdr:col>107</xdr:col>
      <xdr:colOff>101600</xdr:colOff>
      <xdr:row>41</xdr:row>
      <xdr:rowOff>74834</xdr:rowOff>
    </xdr:to>
    <xdr:sp macro="" textlink="">
      <xdr:nvSpPr>
        <xdr:cNvPr id="280" name="楕円 279">
          <a:extLst>
            <a:ext uri="{FF2B5EF4-FFF2-40B4-BE49-F238E27FC236}">
              <a16:creationId xmlns:a16="http://schemas.microsoft.com/office/drawing/2014/main" id="{7125E1CA-A9B8-43D3-9BD0-3FFE4EAEB46C}"/>
            </a:ext>
          </a:extLst>
        </xdr:cNvPr>
        <xdr:cNvSpPr/>
      </xdr:nvSpPr>
      <xdr:spPr>
        <a:xfrm>
          <a:off x="20383500" y="70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24034</xdr:rowOff>
    </xdr:from>
    <xdr:to>
      <xdr:col>111</xdr:col>
      <xdr:colOff>177800</xdr:colOff>
      <xdr:row>41</xdr:row>
      <xdr:rowOff>104474</xdr:rowOff>
    </xdr:to>
    <xdr:cxnSp macro="">
      <xdr:nvCxnSpPr>
        <xdr:cNvPr id="281" name="直線コネクタ 280">
          <a:extLst>
            <a:ext uri="{FF2B5EF4-FFF2-40B4-BE49-F238E27FC236}">
              <a16:creationId xmlns:a16="http://schemas.microsoft.com/office/drawing/2014/main" id="{66CE213E-69BE-4139-A150-1DB47CB752DE}"/>
            </a:ext>
          </a:extLst>
        </xdr:cNvPr>
        <xdr:cNvCxnSpPr/>
      </xdr:nvCxnSpPr>
      <xdr:spPr>
        <a:xfrm>
          <a:off x="20434300" y="7053484"/>
          <a:ext cx="889000" cy="8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351</xdr:rowOff>
    </xdr:from>
    <xdr:ext cx="599010" cy="259045"/>
    <xdr:sp macro="" textlink="">
      <xdr:nvSpPr>
        <xdr:cNvPr id="282" name="n_1mainValue【一般廃棄物処理施設】&#10;一人当たり有形固定資産（償却資産）額">
          <a:extLst>
            <a:ext uri="{FF2B5EF4-FFF2-40B4-BE49-F238E27FC236}">
              <a16:creationId xmlns:a16="http://schemas.microsoft.com/office/drawing/2014/main" id="{C7EA1325-A709-4E56-B64D-310F863429C7}"/>
            </a:ext>
          </a:extLst>
        </xdr:cNvPr>
        <xdr:cNvSpPr txBox="1"/>
      </xdr:nvSpPr>
      <xdr:spPr>
        <a:xfrm>
          <a:off x="21011095" y="685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91361</xdr:rowOff>
    </xdr:from>
    <xdr:ext cx="599010" cy="259045"/>
    <xdr:sp macro="" textlink="">
      <xdr:nvSpPr>
        <xdr:cNvPr id="283" name="n_2mainValue【一般廃棄物処理施設】&#10;一人当たり有形固定資産（償却資産）額">
          <a:extLst>
            <a:ext uri="{FF2B5EF4-FFF2-40B4-BE49-F238E27FC236}">
              <a16:creationId xmlns:a16="http://schemas.microsoft.com/office/drawing/2014/main" id="{B4D51557-1E09-459D-9B52-873E0607FBA7}"/>
            </a:ext>
          </a:extLst>
        </xdr:cNvPr>
        <xdr:cNvSpPr txBox="1"/>
      </xdr:nvSpPr>
      <xdr:spPr>
        <a:xfrm>
          <a:off x="20134795" y="677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4" name="正方形/長方形 283">
          <a:extLst>
            <a:ext uri="{FF2B5EF4-FFF2-40B4-BE49-F238E27FC236}">
              <a16:creationId xmlns:a16="http://schemas.microsoft.com/office/drawing/2014/main" id="{233632BC-9339-4313-907A-F0B425C782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5" name="正方形/長方形 284">
          <a:extLst>
            <a:ext uri="{FF2B5EF4-FFF2-40B4-BE49-F238E27FC236}">
              <a16:creationId xmlns:a16="http://schemas.microsoft.com/office/drawing/2014/main" id="{C7C8035D-5078-4DD0-936E-268AB02FD01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6" name="正方形/長方形 285">
          <a:extLst>
            <a:ext uri="{FF2B5EF4-FFF2-40B4-BE49-F238E27FC236}">
              <a16:creationId xmlns:a16="http://schemas.microsoft.com/office/drawing/2014/main" id="{A118AE65-9F86-4656-B5B9-421BBE09E5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7" name="正方形/長方形 286">
          <a:extLst>
            <a:ext uri="{FF2B5EF4-FFF2-40B4-BE49-F238E27FC236}">
              <a16:creationId xmlns:a16="http://schemas.microsoft.com/office/drawing/2014/main" id="{35799C42-4918-42FA-83B9-68B8D9C456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8" name="正方形/長方形 287">
          <a:extLst>
            <a:ext uri="{FF2B5EF4-FFF2-40B4-BE49-F238E27FC236}">
              <a16:creationId xmlns:a16="http://schemas.microsoft.com/office/drawing/2014/main" id="{2C4F66CF-D561-46EB-83A8-647E4CF451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9" name="正方形/長方形 288">
          <a:extLst>
            <a:ext uri="{FF2B5EF4-FFF2-40B4-BE49-F238E27FC236}">
              <a16:creationId xmlns:a16="http://schemas.microsoft.com/office/drawing/2014/main" id="{20D32693-5435-4FD1-8F6F-D1E48CB83E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0" name="正方形/長方形 289">
          <a:extLst>
            <a:ext uri="{FF2B5EF4-FFF2-40B4-BE49-F238E27FC236}">
              <a16:creationId xmlns:a16="http://schemas.microsoft.com/office/drawing/2014/main" id="{4015D9DF-2DFB-4B01-82F2-495CF5EF5B9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1" name="正方形/長方形 290">
          <a:extLst>
            <a:ext uri="{FF2B5EF4-FFF2-40B4-BE49-F238E27FC236}">
              <a16:creationId xmlns:a16="http://schemas.microsoft.com/office/drawing/2014/main" id="{76C3C081-D772-4583-A269-800CF347F31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2" name="テキスト ボックス 291">
          <a:extLst>
            <a:ext uri="{FF2B5EF4-FFF2-40B4-BE49-F238E27FC236}">
              <a16:creationId xmlns:a16="http://schemas.microsoft.com/office/drawing/2014/main" id="{D6AE69C5-2214-4D99-A24F-1D164DB1C04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3" name="直線コネクタ 292">
          <a:extLst>
            <a:ext uri="{FF2B5EF4-FFF2-40B4-BE49-F238E27FC236}">
              <a16:creationId xmlns:a16="http://schemas.microsoft.com/office/drawing/2014/main" id="{81FE03C4-AC28-487D-BCE2-B91A6D6751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94" name="直線コネクタ 293">
          <a:extLst>
            <a:ext uri="{FF2B5EF4-FFF2-40B4-BE49-F238E27FC236}">
              <a16:creationId xmlns:a16="http://schemas.microsoft.com/office/drawing/2014/main" id="{52934913-B0D3-4313-A522-BE8BCBA4D95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95" name="テキスト ボックス 294">
          <a:extLst>
            <a:ext uri="{FF2B5EF4-FFF2-40B4-BE49-F238E27FC236}">
              <a16:creationId xmlns:a16="http://schemas.microsoft.com/office/drawing/2014/main" id="{1BF5BB25-6037-48C7-83A0-818DD37207F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6" name="直線コネクタ 295">
          <a:extLst>
            <a:ext uri="{FF2B5EF4-FFF2-40B4-BE49-F238E27FC236}">
              <a16:creationId xmlns:a16="http://schemas.microsoft.com/office/drawing/2014/main" id="{55E417B9-8EF3-4D0D-8823-BC5ED037046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7" name="テキスト ボックス 296">
          <a:extLst>
            <a:ext uri="{FF2B5EF4-FFF2-40B4-BE49-F238E27FC236}">
              <a16:creationId xmlns:a16="http://schemas.microsoft.com/office/drawing/2014/main" id="{5C3BC754-40DF-48B0-AD11-0CCC8C6343A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8" name="直線コネクタ 297">
          <a:extLst>
            <a:ext uri="{FF2B5EF4-FFF2-40B4-BE49-F238E27FC236}">
              <a16:creationId xmlns:a16="http://schemas.microsoft.com/office/drawing/2014/main" id="{D16A732C-E8AF-46C6-9B7F-953AB742EBE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9" name="テキスト ボックス 298">
          <a:extLst>
            <a:ext uri="{FF2B5EF4-FFF2-40B4-BE49-F238E27FC236}">
              <a16:creationId xmlns:a16="http://schemas.microsoft.com/office/drawing/2014/main" id="{9A9BB540-98B8-4744-97E7-AA6AC1416CD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00" name="直線コネクタ 299">
          <a:extLst>
            <a:ext uri="{FF2B5EF4-FFF2-40B4-BE49-F238E27FC236}">
              <a16:creationId xmlns:a16="http://schemas.microsoft.com/office/drawing/2014/main" id="{27C1F6EC-DE2A-4D1C-92E7-80FE2535D99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01" name="テキスト ボックス 300">
          <a:extLst>
            <a:ext uri="{FF2B5EF4-FFF2-40B4-BE49-F238E27FC236}">
              <a16:creationId xmlns:a16="http://schemas.microsoft.com/office/drawing/2014/main" id="{AF169073-83A4-46A2-8DF4-E6BF5C382E7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02" name="直線コネクタ 301">
          <a:extLst>
            <a:ext uri="{FF2B5EF4-FFF2-40B4-BE49-F238E27FC236}">
              <a16:creationId xmlns:a16="http://schemas.microsoft.com/office/drawing/2014/main" id="{82864A74-8B05-4D65-B54D-EF07A58AA97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03" name="テキスト ボックス 302">
          <a:extLst>
            <a:ext uri="{FF2B5EF4-FFF2-40B4-BE49-F238E27FC236}">
              <a16:creationId xmlns:a16="http://schemas.microsoft.com/office/drawing/2014/main" id="{7A41F937-42ED-45A0-8364-0D5E0A34298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04" name="直線コネクタ 303">
          <a:extLst>
            <a:ext uri="{FF2B5EF4-FFF2-40B4-BE49-F238E27FC236}">
              <a16:creationId xmlns:a16="http://schemas.microsoft.com/office/drawing/2014/main" id="{651545FC-3FEC-45CE-A61D-D2FB2AEC25E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05" name="テキスト ボックス 304">
          <a:extLst>
            <a:ext uri="{FF2B5EF4-FFF2-40B4-BE49-F238E27FC236}">
              <a16:creationId xmlns:a16="http://schemas.microsoft.com/office/drawing/2014/main" id="{E65764EF-4090-45B6-99BD-4ECAE380CBC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6" name="直線コネクタ 305">
          <a:extLst>
            <a:ext uri="{FF2B5EF4-FFF2-40B4-BE49-F238E27FC236}">
              <a16:creationId xmlns:a16="http://schemas.microsoft.com/office/drawing/2014/main" id="{79A43929-EB04-421A-A07F-B314FEB424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7" name="テキスト ボックス 306">
          <a:extLst>
            <a:ext uri="{FF2B5EF4-FFF2-40B4-BE49-F238E27FC236}">
              <a16:creationId xmlns:a16="http://schemas.microsoft.com/office/drawing/2014/main" id="{11A027D2-016C-49B8-9BA4-AAE83B8E881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8" name="【保健センター・保健所】&#10;有形固定資産減価償却率グラフ枠">
          <a:extLst>
            <a:ext uri="{FF2B5EF4-FFF2-40B4-BE49-F238E27FC236}">
              <a16:creationId xmlns:a16="http://schemas.microsoft.com/office/drawing/2014/main" id="{0F3C0F2B-F6AE-4B92-86F6-5E9BBF6BE2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309" name="直線コネクタ 308">
          <a:extLst>
            <a:ext uri="{FF2B5EF4-FFF2-40B4-BE49-F238E27FC236}">
              <a16:creationId xmlns:a16="http://schemas.microsoft.com/office/drawing/2014/main" id="{7BC319D3-24F9-4C95-BA17-49B371F27452}"/>
            </a:ext>
          </a:extLst>
        </xdr:cNvPr>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10" name="【保健センター・保健所】&#10;有形固定資産減価償却率最小値テキスト">
          <a:extLst>
            <a:ext uri="{FF2B5EF4-FFF2-40B4-BE49-F238E27FC236}">
              <a16:creationId xmlns:a16="http://schemas.microsoft.com/office/drawing/2014/main" id="{F56D4B02-EBDD-46BA-BED5-8C4E7C47B697}"/>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11" name="直線コネクタ 310">
          <a:extLst>
            <a:ext uri="{FF2B5EF4-FFF2-40B4-BE49-F238E27FC236}">
              <a16:creationId xmlns:a16="http://schemas.microsoft.com/office/drawing/2014/main" id="{CD2C30DB-3FD1-4810-BF51-124296ABDAE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312" name="【保健センター・保健所】&#10;有形固定資産減価償却率最大値テキスト">
          <a:extLst>
            <a:ext uri="{FF2B5EF4-FFF2-40B4-BE49-F238E27FC236}">
              <a16:creationId xmlns:a16="http://schemas.microsoft.com/office/drawing/2014/main" id="{D0E2FEE1-A3E6-4791-81C1-A1E18D83C94B}"/>
            </a:ext>
          </a:extLst>
        </xdr:cNvPr>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313" name="直線コネクタ 312">
          <a:extLst>
            <a:ext uri="{FF2B5EF4-FFF2-40B4-BE49-F238E27FC236}">
              <a16:creationId xmlns:a16="http://schemas.microsoft.com/office/drawing/2014/main" id="{40A2709A-D78B-4130-A2DF-7D9D05586280}"/>
            </a:ext>
          </a:extLst>
        </xdr:cNvPr>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314" name="【保健センター・保健所】&#10;有形固定資産減価償却率平均値テキスト">
          <a:extLst>
            <a:ext uri="{FF2B5EF4-FFF2-40B4-BE49-F238E27FC236}">
              <a16:creationId xmlns:a16="http://schemas.microsoft.com/office/drawing/2014/main" id="{04AD5E0E-482D-4394-81BF-E9F2EA8DD887}"/>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15" name="フローチャート: 判断 314">
          <a:extLst>
            <a:ext uri="{FF2B5EF4-FFF2-40B4-BE49-F238E27FC236}">
              <a16:creationId xmlns:a16="http://schemas.microsoft.com/office/drawing/2014/main" id="{8CDD0479-21D4-42D9-B7A7-AAF0DE30627D}"/>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316" name="フローチャート: 判断 315">
          <a:extLst>
            <a:ext uri="{FF2B5EF4-FFF2-40B4-BE49-F238E27FC236}">
              <a16:creationId xmlns:a16="http://schemas.microsoft.com/office/drawing/2014/main" id="{BC34C144-FDFE-4C16-8957-7390EFA61194}"/>
            </a:ext>
          </a:extLst>
        </xdr:cNvPr>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19974</xdr:rowOff>
    </xdr:from>
    <xdr:ext cx="405111" cy="259045"/>
    <xdr:sp macro="" textlink="">
      <xdr:nvSpPr>
        <xdr:cNvPr id="317" name="n_1aveValue【保健センター・保健所】&#10;有形固定資産減価償却率">
          <a:extLst>
            <a:ext uri="{FF2B5EF4-FFF2-40B4-BE49-F238E27FC236}">
              <a16:creationId xmlns:a16="http://schemas.microsoft.com/office/drawing/2014/main" id="{0A553ACA-D63D-4307-89B0-AE65FBED2F3C}"/>
            </a:ext>
          </a:extLst>
        </xdr:cNvPr>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18" name="フローチャート: 判断 317">
          <a:extLst>
            <a:ext uri="{FF2B5EF4-FFF2-40B4-BE49-F238E27FC236}">
              <a16:creationId xmlns:a16="http://schemas.microsoft.com/office/drawing/2014/main" id="{1775A9CA-A174-4C0C-BE3B-DE58D729ABF9}"/>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19" name="n_2aveValue【保健センター・保健所】&#10;有形固定資産減価償却率">
          <a:extLst>
            <a:ext uri="{FF2B5EF4-FFF2-40B4-BE49-F238E27FC236}">
              <a16:creationId xmlns:a16="http://schemas.microsoft.com/office/drawing/2014/main" id="{B749EDCA-28ED-4E21-9E39-BB88B56E7E4B}"/>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320" name="フローチャート: 判断 319">
          <a:extLst>
            <a:ext uri="{FF2B5EF4-FFF2-40B4-BE49-F238E27FC236}">
              <a16:creationId xmlns:a16="http://schemas.microsoft.com/office/drawing/2014/main" id="{2DB5E5F2-686C-473A-A487-E85727F6E494}"/>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321" name="n_3aveValue【保健センター・保健所】&#10;有形固定資産減価償却率">
          <a:extLst>
            <a:ext uri="{FF2B5EF4-FFF2-40B4-BE49-F238E27FC236}">
              <a16:creationId xmlns:a16="http://schemas.microsoft.com/office/drawing/2014/main" id="{88A1EBFC-F6F0-48E9-9466-5B991A9430FB}"/>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2" name="テキスト ボックス 321">
          <a:extLst>
            <a:ext uri="{FF2B5EF4-FFF2-40B4-BE49-F238E27FC236}">
              <a16:creationId xmlns:a16="http://schemas.microsoft.com/office/drawing/2014/main" id="{983635D1-99D4-45F2-8097-E47E343AC97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3" name="テキスト ボックス 322">
          <a:extLst>
            <a:ext uri="{FF2B5EF4-FFF2-40B4-BE49-F238E27FC236}">
              <a16:creationId xmlns:a16="http://schemas.microsoft.com/office/drawing/2014/main" id="{4F9CD98D-5440-4FA5-9750-55993CD8878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4" name="テキスト ボックス 323">
          <a:extLst>
            <a:ext uri="{FF2B5EF4-FFF2-40B4-BE49-F238E27FC236}">
              <a16:creationId xmlns:a16="http://schemas.microsoft.com/office/drawing/2014/main" id="{FC7D65C3-0F82-4D61-B79E-4EA96731F74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5" name="テキスト ボックス 324">
          <a:extLst>
            <a:ext uri="{FF2B5EF4-FFF2-40B4-BE49-F238E27FC236}">
              <a16:creationId xmlns:a16="http://schemas.microsoft.com/office/drawing/2014/main" id="{51FE4F12-C3F3-497B-92CF-A99638DAF3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857E94F9-C343-4DF0-93F4-6D7680CAAEB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27" name="楕円 326">
          <a:extLst>
            <a:ext uri="{FF2B5EF4-FFF2-40B4-BE49-F238E27FC236}">
              <a16:creationId xmlns:a16="http://schemas.microsoft.com/office/drawing/2014/main" id="{199A69DA-DB74-45E0-B6ED-4B36A3994F00}"/>
            </a:ext>
          </a:extLst>
        </xdr:cNvPr>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110507</xdr:rowOff>
    </xdr:from>
    <xdr:ext cx="405111" cy="259045"/>
    <xdr:sp macro="" textlink="">
      <xdr:nvSpPr>
        <xdr:cNvPr id="328" name="【保健センター・保健所】&#10;有形固定資産減価償却率該当値テキスト">
          <a:extLst>
            <a:ext uri="{FF2B5EF4-FFF2-40B4-BE49-F238E27FC236}">
              <a16:creationId xmlns:a16="http://schemas.microsoft.com/office/drawing/2014/main" id="{3CB65F37-13A2-4F47-8F3C-6F8BC7D2E718}"/>
            </a:ext>
          </a:extLst>
        </xdr:cNvPr>
        <xdr:cNvSpPr txBox="1"/>
      </xdr:nvSpPr>
      <xdr:spPr>
        <a:xfrm>
          <a:off x="16357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164737</xdr:rowOff>
    </xdr:from>
    <xdr:to>
      <xdr:col>81</xdr:col>
      <xdr:colOff>101600</xdr:colOff>
      <xdr:row>60</xdr:row>
      <xdr:rowOff>94887</xdr:rowOff>
    </xdr:to>
    <xdr:sp macro="" textlink="">
      <xdr:nvSpPr>
        <xdr:cNvPr id="329" name="楕円 328">
          <a:extLst>
            <a:ext uri="{FF2B5EF4-FFF2-40B4-BE49-F238E27FC236}">
              <a16:creationId xmlns:a16="http://schemas.microsoft.com/office/drawing/2014/main" id="{40C118D0-93E3-4D1C-9B01-7790AEDA33F4}"/>
            </a:ext>
          </a:extLst>
        </xdr:cNvPr>
        <xdr:cNvSpPr/>
      </xdr:nvSpPr>
      <xdr:spPr>
        <a:xfrm>
          <a:off x="15430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44087</xdr:rowOff>
    </xdr:to>
    <xdr:cxnSp macro="">
      <xdr:nvCxnSpPr>
        <xdr:cNvPr id="330" name="直線コネクタ 329">
          <a:extLst>
            <a:ext uri="{FF2B5EF4-FFF2-40B4-BE49-F238E27FC236}">
              <a16:creationId xmlns:a16="http://schemas.microsoft.com/office/drawing/2014/main" id="{6EF90297-142B-4AD2-9AC4-4B14F3E7E553}"/>
            </a:ext>
          </a:extLst>
        </xdr:cNvPr>
        <xdr:cNvCxnSpPr/>
      </xdr:nvCxnSpPr>
      <xdr:spPr>
        <a:xfrm flipV="1">
          <a:off x="15481300" y="102984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331" name="楕円 330">
          <a:extLst>
            <a:ext uri="{FF2B5EF4-FFF2-40B4-BE49-F238E27FC236}">
              <a16:creationId xmlns:a16="http://schemas.microsoft.com/office/drawing/2014/main" id="{25A4A3E5-1B1A-4CED-9DD7-685EED8B4E80}"/>
            </a:ext>
          </a:extLst>
        </xdr:cNvPr>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60</xdr:row>
      <xdr:rowOff>44087</xdr:rowOff>
    </xdr:to>
    <xdr:cxnSp macro="">
      <xdr:nvCxnSpPr>
        <xdr:cNvPr id="332" name="直線コネクタ 331">
          <a:extLst>
            <a:ext uri="{FF2B5EF4-FFF2-40B4-BE49-F238E27FC236}">
              <a16:creationId xmlns:a16="http://schemas.microsoft.com/office/drawing/2014/main" id="{6178BD93-1D4B-44CB-8374-20E27A411DED}"/>
            </a:ext>
          </a:extLst>
        </xdr:cNvPr>
        <xdr:cNvCxnSpPr/>
      </xdr:nvCxnSpPr>
      <xdr:spPr>
        <a:xfrm>
          <a:off x="14592300" y="10153106"/>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333" name="楕円 332">
          <a:extLst>
            <a:ext uri="{FF2B5EF4-FFF2-40B4-BE49-F238E27FC236}">
              <a16:creationId xmlns:a16="http://schemas.microsoft.com/office/drawing/2014/main" id="{5DE438B5-7790-4B55-87D4-655428388644}"/>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61</xdr:row>
      <xdr:rowOff>57150</xdr:rowOff>
    </xdr:to>
    <xdr:cxnSp macro="">
      <xdr:nvCxnSpPr>
        <xdr:cNvPr id="334" name="直線コネクタ 333">
          <a:extLst>
            <a:ext uri="{FF2B5EF4-FFF2-40B4-BE49-F238E27FC236}">
              <a16:creationId xmlns:a16="http://schemas.microsoft.com/office/drawing/2014/main" id="{65593378-E287-457C-A2FB-B7A3FA871CE8}"/>
            </a:ext>
          </a:extLst>
        </xdr:cNvPr>
        <xdr:cNvCxnSpPr/>
      </xdr:nvCxnSpPr>
      <xdr:spPr>
        <a:xfrm flipV="1">
          <a:off x="13703300" y="10153106"/>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335" name="n_1mainValue【保健センター・保健所】&#10;有形固定資産減価償却率">
          <a:extLst>
            <a:ext uri="{FF2B5EF4-FFF2-40B4-BE49-F238E27FC236}">
              <a16:creationId xmlns:a16="http://schemas.microsoft.com/office/drawing/2014/main" id="{6D1C9CB3-C042-4EC4-8D7D-5C14C7356414}"/>
            </a:ext>
          </a:extLst>
        </xdr:cNvPr>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336" name="n_2mainValue【保健センター・保健所】&#10;有形固定資産減価償却率">
          <a:extLst>
            <a:ext uri="{FF2B5EF4-FFF2-40B4-BE49-F238E27FC236}">
              <a16:creationId xmlns:a16="http://schemas.microsoft.com/office/drawing/2014/main" id="{C605DA11-0B52-4DEE-89A4-3FAD1B1559E1}"/>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337" name="n_3mainValue【保健センター・保健所】&#10;有形固定資産減価償却率">
          <a:extLst>
            <a:ext uri="{FF2B5EF4-FFF2-40B4-BE49-F238E27FC236}">
              <a16:creationId xmlns:a16="http://schemas.microsoft.com/office/drawing/2014/main" id="{66F22F9B-52B7-412A-9218-D5C09451E7C2}"/>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8" name="正方形/長方形 337">
          <a:extLst>
            <a:ext uri="{FF2B5EF4-FFF2-40B4-BE49-F238E27FC236}">
              <a16:creationId xmlns:a16="http://schemas.microsoft.com/office/drawing/2014/main" id="{304CDDA7-A902-483B-A815-FB274F8AD12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9" name="正方形/長方形 338">
          <a:extLst>
            <a:ext uri="{FF2B5EF4-FFF2-40B4-BE49-F238E27FC236}">
              <a16:creationId xmlns:a16="http://schemas.microsoft.com/office/drawing/2014/main" id="{E2604CB1-D194-4B08-8BD4-C34A07C2D6F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0" name="正方形/長方形 339">
          <a:extLst>
            <a:ext uri="{FF2B5EF4-FFF2-40B4-BE49-F238E27FC236}">
              <a16:creationId xmlns:a16="http://schemas.microsoft.com/office/drawing/2014/main" id="{8E517A5C-E782-4E44-9AB4-3B06EDD04D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1" name="正方形/長方形 340">
          <a:extLst>
            <a:ext uri="{FF2B5EF4-FFF2-40B4-BE49-F238E27FC236}">
              <a16:creationId xmlns:a16="http://schemas.microsoft.com/office/drawing/2014/main" id="{4B304553-2672-4BA9-B43A-0E32825712B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2" name="正方形/長方形 341">
          <a:extLst>
            <a:ext uri="{FF2B5EF4-FFF2-40B4-BE49-F238E27FC236}">
              <a16:creationId xmlns:a16="http://schemas.microsoft.com/office/drawing/2014/main" id="{4B262A9B-123C-49AF-946C-1B39BA2BA72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3" name="正方形/長方形 342">
          <a:extLst>
            <a:ext uri="{FF2B5EF4-FFF2-40B4-BE49-F238E27FC236}">
              <a16:creationId xmlns:a16="http://schemas.microsoft.com/office/drawing/2014/main" id="{3FB82F3C-3EBD-48C0-BEC9-C774554D0F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4" name="正方形/長方形 343">
          <a:extLst>
            <a:ext uri="{FF2B5EF4-FFF2-40B4-BE49-F238E27FC236}">
              <a16:creationId xmlns:a16="http://schemas.microsoft.com/office/drawing/2014/main" id="{EBC513A3-C760-4B77-AA88-8A42C4DB810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5" name="正方形/長方形 344">
          <a:extLst>
            <a:ext uri="{FF2B5EF4-FFF2-40B4-BE49-F238E27FC236}">
              <a16:creationId xmlns:a16="http://schemas.microsoft.com/office/drawing/2014/main" id="{439247AE-700F-44F0-BB6B-03A13A9B775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6" name="テキスト ボックス 345">
          <a:extLst>
            <a:ext uri="{FF2B5EF4-FFF2-40B4-BE49-F238E27FC236}">
              <a16:creationId xmlns:a16="http://schemas.microsoft.com/office/drawing/2014/main" id="{791A1651-181C-426E-B7FF-662DE490A4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7" name="直線コネクタ 346">
          <a:extLst>
            <a:ext uri="{FF2B5EF4-FFF2-40B4-BE49-F238E27FC236}">
              <a16:creationId xmlns:a16="http://schemas.microsoft.com/office/drawing/2014/main" id="{C0EA23F5-13B8-4E2A-BA20-F93E42FB650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8" name="直線コネクタ 347">
          <a:extLst>
            <a:ext uri="{FF2B5EF4-FFF2-40B4-BE49-F238E27FC236}">
              <a16:creationId xmlns:a16="http://schemas.microsoft.com/office/drawing/2014/main" id="{76B10C3C-4305-4C80-A611-1913D8EAC57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9" name="テキスト ボックス 348">
          <a:extLst>
            <a:ext uri="{FF2B5EF4-FFF2-40B4-BE49-F238E27FC236}">
              <a16:creationId xmlns:a16="http://schemas.microsoft.com/office/drawing/2014/main" id="{A6141A06-649A-4512-B9D7-18DC36524C7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50" name="直線コネクタ 349">
          <a:extLst>
            <a:ext uri="{FF2B5EF4-FFF2-40B4-BE49-F238E27FC236}">
              <a16:creationId xmlns:a16="http://schemas.microsoft.com/office/drawing/2014/main" id="{FFC965CF-26E4-4B22-88ED-DEA79C85B39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51" name="テキスト ボックス 350">
          <a:extLst>
            <a:ext uri="{FF2B5EF4-FFF2-40B4-BE49-F238E27FC236}">
              <a16:creationId xmlns:a16="http://schemas.microsoft.com/office/drawing/2014/main" id="{706FF34B-543A-4D29-AE18-A78EB6A44FC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52" name="直線コネクタ 351">
          <a:extLst>
            <a:ext uri="{FF2B5EF4-FFF2-40B4-BE49-F238E27FC236}">
              <a16:creationId xmlns:a16="http://schemas.microsoft.com/office/drawing/2014/main" id="{3DACAB9E-B56E-4C73-8ECC-420D3240119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53" name="テキスト ボックス 352">
          <a:extLst>
            <a:ext uri="{FF2B5EF4-FFF2-40B4-BE49-F238E27FC236}">
              <a16:creationId xmlns:a16="http://schemas.microsoft.com/office/drawing/2014/main" id="{73A4355C-1473-4FB8-8C26-4C1424D0AFC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54" name="直線コネクタ 353">
          <a:extLst>
            <a:ext uri="{FF2B5EF4-FFF2-40B4-BE49-F238E27FC236}">
              <a16:creationId xmlns:a16="http://schemas.microsoft.com/office/drawing/2014/main" id="{E2148366-0CA0-48F5-AC2C-E704139B4D6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55" name="テキスト ボックス 354">
          <a:extLst>
            <a:ext uri="{FF2B5EF4-FFF2-40B4-BE49-F238E27FC236}">
              <a16:creationId xmlns:a16="http://schemas.microsoft.com/office/drawing/2014/main" id="{A79B7DF2-0046-48F2-A5B5-4BAF0A6E6B4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6" name="直線コネクタ 355">
          <a:extLst>
            <a:ext uri="{FF2B5EF4-FFF2-40B4-BE49-F238E27FC236}">
              <a16:creationId xmlns:a16="http://schemas.microsoft.com/office/drawing/2014/main" id="{4C798B90-62DD-41C1-9C66-CF7BADB7225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7" name="テキスト ボックス 356">
          <a:extLst>
            <a:ext uri="{FF2B5EF4-FFF2-40B4-BE49-F238E27FC236}">
              <a16:creationId xmlns:a16="http://schemas.microsoft.com/office/drawing/2014/main" id="{34D833DC-8EB9-4469-92F2-E02265893F5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8" name="直線コネクタ 357">
          <a:extLst>
            <a:ext uri="{FF2B5EF4-FFF2-40B4-BE49-F238E27FC236}">
              <a16:creationId xmlns:a16="http://schemas.microsoft.com/office/drawing/2014/main" id="{47FE6E22-B722-4591-AEE9-768E17E28FA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9" name="テキスト ボックス 358">
          <a:extLst>
            <a:ext uri="{FF2B5EF4-FFF2-40B4-BE49-F238E27FC236}">
              <a16:creationId xmlns:a16="http://schemas.microsoft.com/office/drawing/2014/main" id="{2B0C3F12-3F45-4A8C-992A-51FC6D68010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0" name="【保健センター・保健所】&#10;一人当たり面積グラフ枠">
          <a:extLst>
            <a:ext uri="{FF2B5EF4-FFF2-40B4-BE49-F238E27FC236}">
              <a16:creationId xmlns:a16="http://schemas.microsoft.com/office/drawing/2014/main" id="{5B4E9005-3098-4D56-A0ED-0071038981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361" name="直線コネクタ 360">
          <a:extLst>
            <a:ext uri="{FF2B5EF4-FFF2-40B4-BE49-F238E27FC236}">
              <a16:creationId xmlns:a16="http://schemas.microsoft.com/office/drawing/2014/main" id="{2B21B9EB-5D91-4A25-B93D-94F4F486A702}"/>
            </a:ext>
          </a:extLst>
        </xdr:cNvPr>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362" name="【保健センター・保健所】&#10;一人当たり面積最小値テキスト">
          <a:extLst>
            <a:ext uri="{FF2B5EF4-FFF2-40B4-BE49-F238E27FC236}">
              <a16:creationId xmlns:a16="http://schemas.microsoft.com/office/drawing/2014/main" id="{80D77B93-1BCF-4482-A29A-B2FDF4993B87}"/>
            </a:ext>
          </a:extLst>
        </xdr:cNvPr>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363" name="直線コネクタ 362">
          <a:extLst>
            <a:ext uri="{FF2B5EF4-FFF2-40B4-BE49-F238E27FC236}">
              <a16:creationId xmlns:a16="http://schemas.microsoft.com/office/drawing/2014/main" id="{52C23B17-9179-4EE0-82AB-E8009919BB7F}"/>
            </a:ext>
          </a:extLst>
        </xdr:cNvPr>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364" name="【保健センター・保健所】&#10;一人当たり面積最大値テキスト">
          <a:extLst>
            <a:ext uri="{FF2B5EF4-FFF2-40B4-BE49-F238E27FC236}">
              <a16:creationId xmlns:a16="http://schemas.microsoft.com/office/drawing/2014/main" id="{33D3ED1F-158C-42C6-9F0B-F587D82045F0}"/>
            </a:ext>
          </a:extLst>
        </xdr:cNvPr>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365" name="直線コネクタ 364">
          <a:extLst>
            <a:ext uri="{FF2B5EF4-FFF2-40B4-BE49-F238E27FC236}">
              <a16:creationId xmlns:a16="http://schemas.microsoft.com/office/drawing/2014/main" id="{28828F19-4CCD-4FCD-9612-B935787DBC46}"/>
            </a:ext>
          </a:extLst>
        </xdr:cNvPr>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366" name="【保健センター・保健所】&#10;一人当たり面積平均値テキスト">
          <a:extLst>
            <a:ext uri="{FF2B5EF4-FFF2-40B4-BE49-F238E27FC236}">
              <a16:creationId xmlns:a16="http://schemas.microsoft.com/office/drawing/2014/main" id="{E67C1DF1-9327-4C8F-A16D-8E2314F9DEAA}"/>
            </a:ext>
          </a:extLst>
        </xdr:cNvPr>
        <xdr:cNvSpPr txBox="1"/>
      </xdr:nvSpPr>
      <xdr:spPr>
        <a:xfrm>
          <a:off x="22199600" y="1065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367" name="フローチャート: 判断 366">
          <a:extLst>
            <a:ext uri="{FF2B5EF4-FFF2-40B4-BE49-F238E27FC236}">
              <a16:creationId xmlns:a16="http://schemas.microsoft.com/office/drawing/2014/main" id="{A322C302-22C5-4E09-868F-5088EE8B6E16}"/>
            </a:ext>
          </a:extLst>
        </xdr:cNvPr>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368" name="フローチャート: 判断 367">
          <a:extLst>
            <a:ext uri="{FF2B5EF4-FFF2-40B4-BE49-F238E27FC236}">
              <a16:creationId xmlns:a16="http://schemas.microsoft.com/office/drawing/2014/main" id="{3FD9E2FA-B07A-4669-B5A8-AFA9E433BDFB}"/>
            </a:ext>
          </a:extLst>
        </xdr:cNvPr>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121048</xdr:rowOff>
    </xdr:from>
    <xdr:ext cx="469744" cy="259045"/>
    <xdr:sp macro="" textlink="">
      <xdr:nvSpPr>
        <xdr:cNvPr id="369" name="n_1aveValue【保健センター・保健所】&#10;一人当たり面積">
          <a:extLst>
            <a:ext uri="{FF2B5EF4-FFF2-40B4-BE49-F238E27FC236}">
              <a16:creationId xmlns:a16="http://schemas.microsoft.com/office/drawing/2014/main" id="{159F8071-B20D-4ED0-A01E-D369F206295C}"/>
            </a:ext>
          </a:extLst>
        </xdr:cNvPr>
        <xdr:cNvSpPr txBox="1"/>
      </xdr:nvSpPr>
      <xdr:spPr>
        <a:xfrm>
          <a:off x="210757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370" name="フローチャート: 判断 369">
          <a:extLst>
            <a:ext uri="{FF2B5EF4-FFF2-40B4-BE49-F238E27FC236}">
              <a16:creationId xmlns:a16="http://schemas.microsoft.com/office/drawing/2014/main" id="{6242111D-CF52-41BA-8BD0-9420EE1D9914}"/>
            </a:ext>
          </a:extLst>
        </xdr:cNvPr>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109364</xdr:rowOff>
    </xdr:from>
    <xdr:ext cx="469744" cy="259045"/>
    <xdr:sp macro="" textlink="">
      <xdr:nvSpPr>
        <xdr:cNvPr id="371" name="n_2aveValue【保健センター・保健所】&#10;一人当たり面積">
          <a:extLst>
            <a:ext uri="{FF2B5EF4-FFF2-40B4-BE49-F238E27FC236}">
              <a16:creationId xmlns:a16="http://schemas.microsoft.com/office/drawing/2014/main" id="{30CBC3E1-77F0-4775-9030-D98DCD469B98}"/>
            </a:ext>
          </a:extLst>
        </xdr:cNvPr>
        <xdr:cNvSpPr txBox="1"/>
      </xdr:nvSpPr>
      <xdr:spPr>
        <a:xfrm>
          <a:off x="20199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66929</xdr:rowOff>
    </xdr:from>
    <xdr:to>
      <xdr:col>102</xdr:col>
      <xdr:colOff>165100</xdr:colOff>
      <xdr:row>63</xdr:row>
      <xdr:rowOff>168529</xdr:rowOff>
    </xdr:to>
    <xdr:sp macro="" textlink="">
      <xdr:nvSpPr>
        <xdr:cNvPr id="372" name="フローチャート: 判断 371">
          <a:extLst>
            <a:ext uri="{FF2B5EF4-FFF2-40B4-BE49-F238E27FC236}">
              <a16:creationId xmlns:a16="http://schemas.microsoft.com/office/drawing/2014/main" id="{75ACB736-DE3F-485B-8026-EB49E79BF65D}"/>
            </a:ext>
          </a:extLst>
        </xdr:cNvPr>
        <xdr:cNvSpPr/>
      </xdr:nvSpPr>
      <xdr:spPr>
        <a:xfrm>
          <a:off x="19494500" y="1086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159656</xdr:rowOff>
    </xdr:from>
    <xdr:ext cx="469744" cy="259045"/>
    <xdr:sp macro="" textlink="">
      <xdr:nvSpPr>
        <xdr:cNvPr id="373" name="n_3aveValue【保健センター・保健所】&#10;一人当たり面積">
          <a:extLst>
            <a:ext uri="{FF2B5EF4-FFF2-40B4-BE49-F238E27FC236}">
              <a16:creationId xmlns:a16="http://schemas.microsoft.com/office/drawing/2014/main" id="{978EC137-F388-46AB-9AF2-AC15461F3CFB}"/>
            </a:ext>
          </a:extLst>
        </xdr:cNvPr>
        <xdr:cNvSpPr txBox="1"/>
      </xdr:nvSpPr>
      <xdr:spPr>
        <a:xfrm>
          <a:off x="19310427"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4EB5A34F-72E5-43BB-B6B4-51D4172E48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CAC656F6-66D4-4BA6-9784-C04EB60B113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F3B1C7E1-E4E5-4060-B94D-9DF3789CB3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5687C0BA-EC1E-4CF1-A7F2-A9808E25111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3B8DCE27-FBD1-447E-B9CF-F225274D0B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379" name="楕円 378">
          <a:extLst>
            <a:ext uri="{FF2B5EF4-FFF2-40B4-BE49-F238E27FC236}">
              <a16:creationId xmlns:a16="http://schemas.microsoft.com/office/drawing/2014/main" id="{F156B20D-4815-46A0-99A0-CA6BD2D7833D}"/>
            </a:ext>
          </a:extLst>
        </xdr:cNvPr>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150512</xdr:rowOff>
    </xdr:from>
    <xdr:ext cx="469744" cy="259045"/>
    <xdr:sp macro="" textlink="">
      <xdr:nvSpPr>
        <xdr:cNvPr id="380" name="【保健センター・保健所】&#10;一人当たり面積該当値テキスト">
          <a:extLst>
            <a:ext uri="{FF2B5EF4-FFF2-40B4-BE49-F238E27FC236}">
              <a16:creationId xmlns:a16="http://schemas.microsoft.com/office/drawing/2014/main" id="{43628E33-DC6F-4D91-923B-84D1DE3EBEA7}"/>
            </a:ext>
          </a:extLst>
        </xdr:cNvPr>
        <xdr:cNvSpPr txBox="1"/>
      </xdr:nvSpPr>
      <xdr:spPr>
        <a:xfrm>
          <a:off x="22199600"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51308</xdr:rowOff>
    </xdr:from>
    <xdr:to>
      <xdr:col>112</xdr:col>
      <xdr:colOff>38100</xdr:colOff>
      <xdr:row>63</xdr:row>
      <xdr:rowOff>152908</xdr:rowOff>
    </xdr:to>
    <xdr:sp macro="" textlink="">
      <xdr:nvSpPr>
        <xdr:cNvPr id="381" name="楕円 380">
          <a:extLst>
            <a:ext uri="{FF2B5EF4-FFF2-40B4-BE49-F238E27FC236}">
              <a16:creationId xmlns:a16="http://schemas.microsoft.com/office/drawing/2014/main" id="{BA3EA9F1-77C2-48C3-BFC6-3A0B3636434C}"/>
            </a:ext>
          </a:extLst>
        </xdr:cNvPr>
        <xdr:cNvSpPr/>
      </xdr:nvSpPr>
      <xdr:spPr>
        <a:xfrm>
          <a:off x="21272500" y="10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102108</xdr:rowOff>
    </xdr:from>
    <xdr:to>
      <xdr:col>116</xdr:col>
      <xdr:colOff>63500</xdr:colOff>
      <xdr:row>63</xdr:row>
      <xdr:rowOff>102870</xdr:rowOff>
    </xdr:to>
    <xdr:cxnSp macro="">
      <xdr:nvCxnSpPr>
        <xdr:cNvPr id="382" name="直線コネクタ 381">
          <a:extLst>
            <a:ext uri="{FF2B5EF4-FFF2-40B4-BE49-F238E27FC236}">
              <a16:creationId xmlns:a16="http://schemas.microsoft.com/office/drawing/2014/main" id="{F5551605-60D6-48CE-BC6C-4DB017076D0F}"/>
            </a:ext>
          </a:extLst>
        </xdr:cNvPr>
        <xdr:cNvCxnSpPr/>
      </xdr:nvCxnSpPr>
      <xdr:spPr>
        <a:xfrm>
          <a:off x="21323300" y="1090345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160655</xdr:rowOff>
    </xdr:from>
    <xdr:to>
      <xdr:col>107</xdr:col>
      <xdr:colOff>101600</xdr:colOff>
      <xdr:row>63</xdr:row>
      <xdr:rowOff>90805</xdr:rowOff>
    </xdr:to>
    <xdr:sp macro="" textlink="">
      <xdr:nvSpPr>
        <xdr:cNvPr id="383" name="楕円 382">
          <a:extLst>
            <a:ext uri="{FF2B5EF4-FFF2-40B4-BE49-F238E27FC236}">
              <a16:creationId xmlns:a16="http://schemas.microsoft.com/office/drawing/2014/main" id="{9B8F1D14-C3BE-41E8-BF87-128DA1604DBF}"/>
            </a:ext>
          </a:extLst>
        </xdr:cNvPr>
        <xdr:cNvSpPr/>
      </xdr:nvSpPr>
      <xdr:spPr>
        <a:xfrm>
          <a:off x="20383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40005</xdr:rowOff>
    </xdr:from>
    <xdr:to>
      <xdr:col>111</xdr:col>
      <xdr:colOff>177800</xdr:colOff>
      <xdr:row>63</xdr:row>
      <xdr:rowOff>102108</xdr:rowOff>
    </xdr:to>
    <xdr:cxnSp macro="">
      <xdr:nvCxnSpPr>
        <xdr:cNvPr id="384" name="直線コネクタ 383">
          <a:extLst>
            <a:ext uri="{FF2B5EF4-FFF2-40B4-BE49-F238E27FC236}">
              <a16:creationId xmlns:a16="http://schemas.microsoft.com/office/drawing/2014/main" id="{64ECB8B2-D54D-4461-AD83-DB11FAC1C80B}"/>
            </a:ext>
          </a:extLst>
        </xdr:cNvPr>
        <xdr:cNvCxnSpPr/>
      </xdr:nvCxnSpPr>
      <xdr:spPr>
        <a:xfrm>
          <a:off x="20434300" y="10841355"/>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58166</xdr:rowOff>
    </xdr:from>
    <xdr:to>
      <xdr:col>102</xdr:col>
      <xdr:colOff>165100</xdr:colOff>
      <xdr:row>63</xdr:row>
      <xdr:rowOff>159766</xdr:rowOff>
    </xdr:to>
    <xdr:sp macro="" textlink="">
      <xdr:nvSpPr>
        <xdr:cNvPr id="385" name="楕円 384">
          <a:extLst>
            <a:ext uri="{FF2B5EF4-FFF2-40B4-BE49-F238E27FC236}">
              <a16:creationId xmlns:a16="http://schemas.microsoft.com/office/drawing/2014/main" id="{9F3C7D2E-55D3-4340-A70A-A388263CEA2C}"/>
            </a:ext>
          </a:extLst>
        </xdr:cNvPr>
        <xdr:cNvSpPr/>
      </xdr:nvSpPr>
      <xdr:spPr>
        <a:xfrm>
          <a:off x="19494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40005</xdr:rowOff>
    </xdr:from>
    <xdr:to>
      <xdr:col>107</xdr:col>
      <xdr:colOff>50800</xdr:colOff>
      <xdr:row>63</xdr:row>
      <xdr:rowOff>108966</xdr:rowOff>
    </xdr:to>
    <xdr:cxnSp macro="">
      <xdr:nvCxnSpPr>
        <xdr:cNvPr id="386" name="直線コネクタ 385">
          <a:extLst>
            <a:ext uri="{FF2B5EF4-FFF2-40B4-BE49-F238E27FC236}">
              <a16:creationId xmlns:a16="http://schemas.microsoft.com/office/drawing/2014/main" id="{2EF1B17B-9A71-4BE1-BE00-AC0D3B3CE1DB}"/>
            </a:ext>
          </a:extLst>
        </xdr:cNvPr>
        <xdr:cNvCxnSpPr/>
      </xdr:nvCxnSpPr>
      <xdr:spPr>
        <a:xfrm flipV="1">
          <a:off x="19545300" y="10841355"/>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144035</xdr:rowOff>
    </xdr:from>
    <xdr:ext cx="469744" cy="259045"/>
    <xdr:sp macro="" textlink="">
      <xdr:nvSpPr>
        <xdr:cNvPr id="387" name="n_1mainValue【保健センター・保健所】&#10;一人当たり面積">
          <a:extLst>
            <a:ext uri="{FF2B5EF4-FFF2-40B4-BE49-F238E27FC236}">
              <a16:creationId xmlns:a16="http://schemas.microsoft.com/office/drawing/2014/main" id="{A9BD026C-623C-4103-BFC9-68204EAADF04}"/>
            </a:ext>
          </a:extLst>
        </xdr:cNvPr>
        <xdr:cNvSpPr txBox="1"/>
      </xdr:nvSpPr>
      <xdr:spPr>
        <a:xfrm>
          <a:off x="21075727" y="1094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107332</xdr:rowOff>
    </xdr:from>
    <xdr:ext cx="469744" cy="259045"/>
    <xdr:sp macro="" textlink="">
      <xdr:nvSpPr>
        <xdr:cNvPr id="388" name="n_2mainValue【保健センター・保健所】&#10;一人当たり面積">
          <a:extLst>
            <a:ext uri="{FF2B5EF4-FFF2-40B4-BE49-F238E27FC236}">
              <a16:creationId xmlns:a16="http://schemas.microsoft.com/office/drawing/2014/main" id="{B1ECCFFD-2370-4E40-A18B-9C752F252C13}"/>
            </a:ext>
          </a:extLst>
        </xdr:cNvPr>
        <xdr:cNvSpPr txBox="1"/>
      </xdr:nvSpPr>
      <xdr:spPr>
        <a:xfrm>
          <a:off x="20199427" y="1056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4843</xdr:rowOff>
    </xdr:from>
    <xdr:ext cx="469744" cy="259045"/>
    <xdr:sp macro="" textlink="">
      <xdr:nvSpPr>
        <xdr:cNvPr id="389" name="n_3mainValue【保健センター・保健所】&#10;一人当たり面積">
          <a:extLst>
            <a:ext uri="{FF2B5EF4-FFF2-40B4-BE49-F238E27FC236}">
              <a16:creationId xmlns:a16="http://schemas.microsoft.com/office/drawing/2014/main" id="{EC5BBE7E-9437-47FF-AA94-84D5EB4EDF36}"/>
            </a:ext>
          </a:extLst>
        </xdr:cNvPr>
        <xdr:cNvSpPr txBox="1"/>
      </xdr:nvSpPr>
      <xdr:spPr>
        <a:xfrm>
          <a:off x="19310427" y="106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a:extLst>
            <a:ext uri="{FF2B5EF4-FFF2-40B4-BE49-F238E27FC236}">
              <a16:creationId xmlns:a16="http://schemas.microsoft.com/office/drawing/2014/main" id="{7133F634-18B4-426F-9F61-901A466352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a:extLst>
            <a:ext uri="{FF2B5EF4-FFF2-40B4-BE49-F238E27FC236}">
              <a16:creationId xmlns:a16="http://schemas.microsoft.com/office/drawing/2014/main" id="{A0ECA239-FBA7-4F17-B1F4-32116DCA9C0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a:extLst>
            <a:ext uri="{FF2B5EF4-FFF2-40B4-BE49-F238E27FC236}">
              <a16:creationId xmlns:a16="http://schemas.microsoft.com/office/drawing/2014/main" id="{6EF03843-A17B-45C5-BFD7-3936F3A282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a:extLst>
            <a:ext uri="{FF2B5EF4-FFF2-40B4-BE49-F238E27FC236}">
              <a16:creationId xmlns:a16="http://schemas.microsoft.com/office/drawing/2014/main" id="{FB6F6084-8395-4AD8-B11B-7A0937BA0A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a:extLst>
            <a:ext uri="{FF2B5EF4-FFF2-40B4-BE49-F238E27FC236}">
              <a16:creationId xmlns:a16="http://schemas.microsoft.com/office/drawing/2014/main" id="{97CB2A80-0689-45AE-BEC4-2E7B66F743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a:extLst>
            <a:ext uri="{FF2B5EF4-FFF2-40B4-BE49-F238E27FC236}">
              <a16:creationId xmlns:a16="http://schemas.microsoft.com/office/drawing/2014/main" id="{C99D9A83-4CCD-4718-9E8A-BDABCFA901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a:extLst>
            <a:ext uri="{FF2B5EF4-FFF2-40B4-BE49-F238E27FC236}">
              <a16:creationId xmlns:a16="http://schemas.microsoft.com/office/drawing/2014/main" id="{8E0889B8-5A38-4090-AA31-43195EDFF0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a:extLst>
            <a:ext uri="{FF2B5EF4-FFF2-40B4-BE49-F238E27FC236}">
              <a16:creationId xmlns:a16="http://schemas.microsoft.com/office/drawing/2014/main" id="{5DBE2DB6-9548-405F-8C61-71F9B6851F1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98" name="正方形/長方形 397">
          <a:extLst>
            <a:ext uri="{FF2B5EF4-FFF2-40B4-BE49-F238E27FC236}">
              <a16:creationId xmlns:a16="http://schemas.microsoft.com/office/drawing/2014/main" id="{C502AC00-1611-4B1B-AC76-A7CD33AA483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9" name="正方形/長方形 398">
          <a:extLst>
            <a:ext uri="{FF2B5EF4-FFF2-40B4-BE49-F238E27FC236}">
              <a16:creationId xmlns:a16="http://schemas.microsoft.com/office/drawing/2014/main" id="{6ECCE5FC-74A6-43E9-BF1A-2A86B1A2B8B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0" name="正方形/長方形 399">
          <a:extLst>
            <a:ext uri="{FF2B5EF4-FFF2-40B4-BE49-F238E27FC236}">
              <a16:creationId xmlns:a16="http://schemas.microsoft.com/office/drawing/2014/main" id="{41131BAB-EB2E-40E3-8761-88A8BA273D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1" name="正方形/長方形 400">
          <a:extLst>
            <a:ext uri="{FF2B5EF4-FFF2-40B4-BE49-F238E27FC236}">
              <a16:creationId xmlns:a16="http://schemas.microsoft.com/office/drawing/2014/main" id="{B945A01F-77F7-4A0B-AAF9-DB52EC612FA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2" name="正方形/長方形 401">
          <a:extLst>
            <a:ext uri="{FF2B5EF4-FFF2-40B4-BE49-F238E27FC236}">
              <a16:creationId xmlns:a16="http://schemas.microsoft.com/office/drawing/2014/main" id="{660B6641-BF1A-4B94-975F-2DDC884EFC1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3" name="正方形/長方形 402">
          <a:extLst>
            <a:ext uri="{FF2B5EF4-FFF2-40B4-BE49-F238E27FC236}">
              <a16:creationId xmlns:a16="http://schemas.microsoft.com/office/drawing/2014/main" id="{E54483EB-0572-4998-A230-4B7FD12247D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4" name="正方形/長方形 403">
          <a:extLst>
            <a:ext uri="{FF2B5EF4-FFF2-40B4-BE49-F238E27FC236}">
              <a16:creationId xmlns:a16="http://schemas.microsoft.com/office/drawing/2014/main" id="{BEA68069-275F-4A98-A7C8-6486B8FDCB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5" name="正方形/長方形 404">
          <a:extLst>
            <a:ext uri="{FF2B5EF4-FFF2-40B4-BE49-F238E27FC236}">
              <a16:creationId xmlns:a16="http://schemas.microsoft.com/office/drawing/2014/main" id="{C29CE02F-31C3-4434-9EA2-958571EAEC9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6" name="正方形/長方形 405">
          <a:extLst>
            <a:ext uri="{FF2B5EF4-FFF2-40B4-BE49-F238E27FC236}">
              <a16:creationId xmlns:a16="http://schemas.microsoft.com/office/drawing/2014/main" id="{BBB86A65-6D76-4B2D-8E60-8BC8238303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7" name="正方形/長方形 406">
          <a:extLst>
            <a:ext uri="{FF2B5EF4-FFF2-40B4-BE49-F238E27FC236}">
              <a16:creationId xmlns:a16="http://schemas.microsoft.com/office/drawing/2014/main" id="{1A5D65FE-3DA7-4D5F-9D39-366E04E85B3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8" name="正方形/長方形 407">
          <a:extLst>
            <a:ext uri="{FF2B5EF4-FFF2-40B4-BE49-F238E27FC236}">
              <a16:creationId xmlns:a16="http://schemas.microsoft.com/office/drawing/2014/main" id="{514C04F8-A41C-4E93-9A17-67AD0423AFB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9" name="正方形/長方形 408">
          <a:extLst>
            <a:ext uri="{FF2B5EF4-FFF2-40B4-BE49-F238E27FC236}">
              <a16:creationId xmlns:a16="http://schemas.microsoft.com/office/drawing/2014/main" id="{0A8AE5EC-0CEC-4188-996C-294FBD49B43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0" name="正方形/長方形 409">
          <a:extLst>
            <a:ext uri="{FF2B5EF4-FFF2-40B4-BE49-F238E27FC236}">
              <a16:creationId xmlns:a16="http://schemas.microsoft.com/office/drawing/2014/main" id="{1825D690-6D61-43DF-B307-1B01F7957E4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1" name="正方形/長方形 410">
          <a:extLst>
            <a:ext uri="{FF2B5EF4-FFF2-40B4-BE49-F238E27FC236}">
              <a16:creationId xmlns:a16="http://schemas.microsoft.com/office/drawing/2014/main" id="{FE9F7764-F65E-4E98-A8E6-E0199C8FABF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2" name="正方形/長方形 411">
          <a:extLst>
            <a:ext uri="{FF2B5EF4-FFF2-40B4-BE49-F238E27FC236}">
              <a16:creationId xmlns:a16="http://schemas.microsoft.com/office/drawing/2014/main" id="{0E80EE7E-8838-4EA7-B87A-65D8BB8A2F4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3" name="正方形/長方形 412">
          <a:extLst>
            <a:ext uri="{FF2B5EF4-FFF2-40B4-BE49-F238E27FC236}">
              <a16:creationId xmlns:a16="http://schemas.microsoft.com/office/drawing/2014/main" id="{9749B971-B014-4223-B496-802E8747EC7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4" name="テキスト ボックス 413">
          <a:extLst>
            <a:ext uri="{FF2B5EF4-FFF2-40B4-BE49-F238E27FC236}">
              <a16:creationId xmlns:a16="http://schemas.microsoft.com/office/drawing/2014/main" id="{08F213C7-006A-489E-9811-4CE5037869F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5" name="直線コネクタ 414">
          <a:extLst>
            <a:ext uri="{FF2B5EF4-FFF2-40B4-BE49-F238E27FC236}">
              <a16:creationId xmlns:a16="http://schemas.microsoft.com/office/drawing/2014/main" id="{83DA5B2A-A439-4A05-B99F-E1883F458C8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6" name="直線コネクタ 415">
          <a:extLst>
            <a:ext uri="{FF2B5EF4-FFF2-40B4-BE49-F238E27FC236}">
              <a16:creationId xmlns:a16="http://schemas.microsoft.com/office/drawing/2014/main" id="{2FFB3A7C-D7F9-40A6-B078-4C1B1B9566D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7" name="テキスト ボックス 416">
          <a:extLst>
            <a:ext uri="{FF2B5EF4-FFF2-40B4-BE49-F238E27FC236}">
              <a16:creationId xmlns:a16="http://schemas.microsoft.com/office/drawing/2014/main" id="{0B203765-1BBE-4F14-930E-839C17ABD81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8" name="直線コネクタ 417">
          <a:extLst>
            <a:ext uri="{FF2B5EF4-FFF2-40B4-BE49-F238E27FC236}">
              <a16:creationId xmlns:a16="http://schemas.microsoft.com/office/drawing/2014/main" id="{03534992-F64E-4213-A9A0-14493A93DF6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19" name="テキスト ボックス 418">
          <a:extLst>
            <a:ext uri="{FF2B5EF4-FFF2-40B4-BE49-F238E27FC236}">
              <a16:creationId xmlns:a16="http://schemas.microsoft.com/office/drawing/2014/main" id="{1C956B46-15C0-416C-A6D1-73B68CB1809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0" name="直線コネクタ 419">
          <a:extLst>
            <a:ext uri="{FF2B5EF4-FFF2-40B4-BE49-F238E27FC236}">
              <a16:creationId xmlns:a16="http://schemas.microsoft.com/office/drawing/2014/main" id="{DB015E9D-7F0B-471F-AD5E-541DCF39BA0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1" name="テキスト ボックス 420">
          <a:extLst>
            <a:ext uri="{FF2B5EF4-FFF2-40B4-BE49-F238E27FC236}">
              <a16:creationId xmlns:a16="http://schemas.microsoft.com/office/drawing/2014/main" id="{B4B588CD-2114-41CB-9082-5E12B16023F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2" name="直線コネクタ 421">
          <a:extLst>
            <a:ext uri="{FF2B5EF4-FFF2-40B4-BE49-F238E27FC236}">
              <a16:creationId xmlns:a16="http://schemas.microsoft.com/office/drawing/2014/main" id="{21B346BC-14C4-47C7-9D1E-76C087D5B86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3" name="テキスト ボックス 422">
          <a:extLst>
            <a:ext uri="{FF2B5EF4-FFF2-40B4-BE49-F238E27FC236}">
              <a16:creationId xmlns:a16="http://schemas.microsoft.com/office/drawing/2014/main" id="{3BA76D23-15D3-484A-9694-FBEE7A9A6E2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4" name="直線コネクタ 423">
          <a:extLst>
            <a:ext uri="{FF2B5EF4-FFF2-40B4-BE49-F238E27FC236}">
              <a16:creationId xmlns:a16="http://schemas.microsoft.com/office/drawing/2014/main" id="{8323FD7D-5CA6-46A3-9E77-E405C7CBED3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5" name="テキスト ボックス 424">
          <a:extLst>
            <a:ext uri="{FF2B5EF4-FFF2-40B4-BE49-F238E27FC236}">
              <a16:creationId xmlns:a16="http://schemas.microsoft.com/office/drawing/2014/main" id="{2C507A88-1E18-4496-B843-242FE59912E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6" name="直線コネクタ 425">
          <a:extLst>
            <a:ext uri="{FF2B5EF4-FFF2-40B4-BE49-F238E27FC236}">
              <a16:creationId xmlns:a16="http://schemas.microsoft.com/office/drawing/2014/main" id="{8DD7CDA0-76BA-43D5-9B15-DB67A32CBE1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7" name="テキスト ボックス 426">
          <a:extLst>
            <a:ext uri="{FF2B5EF4-FFF2-40B4-BE49-F238E27FC236}">
              <a16:creationId xmlns:a16="http://schemas.microsoft.com/office/drawing/2014/main" id="{577F127A-4DC5-4B5F-A4DC-976EAE603DE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8" name="直線コネクタ 427">
          <a:extLst>
            <a:ext uri="{FF2B5EF4-FFF2-40B4-BE49-F238E27FC236}">
              <a16:creationId xmlns:a16="http://schemas.microsoft.com/office/drawing/2014/main" id="{6C87F327-9DF3-4394-B4F8-4C0DE435F91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6056B33E-098C-44A5-9006-327095EF66B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0" name="【庁舎】&#10;有形固定資産減価償却率グラフ枠">
          <a:extLst>
            <a:ext uri="{FF2B5EF4-FFF2-40B4-BE49-F238E27FC236}">
              <a16:creationId xmlns:a16="http://schemas.microsoft.com/office/drawing/2014/main" id="{6E04C367-8122-4174-A27A-63E52D48BCC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431" name="直線コネクタ 430">
          <a:extLst>
            <a:ext uri="{FF2B5EF4-FFF2-40B4-BE49-F238E27FC236}">
              <a16:creationId xmlns:a16="http://schemas.microsoft.com/office/drawing/2014/main" id="{4CF0A2F6-A41C-4974-955E-4F68598E7437}"/>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32" name="【庁舎】&#10;有形固定資産減価償却率最小値テキスト">
          <a:extLst>
            <a:ext uri="{FF2B5EF4-FFF2-40B4-BE49-F238E27FC236}">
              <a16:creationId xmlns:a16="http://schemas.microsoft.com/office/drawing/2014/main" id="{EB7F78F7-2D9A-4887-B3D9-A38FA4FC07C1}"/>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33" name="直線コネクタ 432">
          <a:extLst>
            <a:ext uri="{FF2B5EF4-FFF2-40B4-BE49-F238E27FC236}">
              <a16:creationId xmlns:a16="http://schemas.microsoft.com/office/drawing/2014/main" id="{DF5BC68D-774A-4DAB-8E83-F19A4035BA71}"/>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434" name="【庁舎】&#10;有形固定資産減価償却率最大値テキスト">
          <a:extLst>
            <a:ext uri="{FF2B5EF4-FFF2-40B4-BE49-F238E27FC236}">
              <a16:creationId xmlns:a16="http://schemas.microsoft.com/office/drawing/2014/main" id="{DA3A4EDC-116F-4573-9CD2-287824A54EF0}"/>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435" name="直線コネクタ 434">
          <a:extLst>
            <a:ext uri="{FF2B5EF4-FFF2-40B4-BE49-F238E27FC236}">
              <a16:creationId xmlns:a16="http://schemas.microsoft.com/office/drawing/2014/main" id="{65395676-ED9B-4651-AA4E-ABC24E1D0AA1}"/>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436" name="【庁舎】&#10;有形固定資産減価償却率平均値テキスト">
          <a:extLst>
            <a:ext uri="{FF2B5EF4-FFF2-40B4-BE49-F238E27FC236}">
              <a16:creationId xmlns:a16="http://schemas.microsoft.com/office/drawing/2014/main" id="{7020F241-CA20-4CE3-85FE-3DC55B9D6812}"/>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437" name="フローチャート: 判断 436">
          <a:extLst>
            <a:ext uri="{FF2B5EF4-FFF2-40B4-BE49-F238E27FC236}">
              <a16:creationId xmlns:a16="http://schemas.microsoft.com/office/drawing/2014/main" id="{CCB420D6-8AD3-4D84-BACE-BE0BFF4B6F48}"/>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438" name="フローチャート: 判断 437">
          <a:extLst>
            <a:ext uri="{FF2B5EF4-FFF2-40B4-BE49-F238E27FC236}">
              <a16:creationId xmlns:a16="http://schemas.microsoft.com/office/drawing/2014/main" id="{1B8EB0DF-8CD0-4866-9EF5-67908F5B1CD3}"/>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439" name="n_1aveValue【庁舎】&#10;有形固定資産減価償却率">
          <a:extLst>
            <a:ext uri="{FF2B5EF4-FFF2-40B4-BE49-F238E27FC236}">
              <a16:creationId xmlns:a16="http://schemas.microsoft.com/office/drawing/2014/main" id="{A2171374-8D11-4641-B376-36BBAE879DE7}"/>
            </a:ext>
          </a:extLst>
        </xdr:cNvPr>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40" name="フローチャート: 判断 439">
          <a:extLst>
            <a:ext uri="{FF2B5EF4-FFF2-40B4-BE49-F238E27FC236}">
              <a16:creationId xmlns:a16="http://schemas.microsoft.com/office/drawing/2014/main" id="{80B07238-95FA-4624-84C2-719422121A03}"/>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41" name="n_2aveValue【庁舎】&#10;有形固定資産減価償却率">
          <a:extLst>
            <a:ext uri="{FF2B5EF4-FFF2-40B4-BE49-F238E27FC236}">
              <a16:creationId xmlns:a16="http://schemas.microsoft.com/office/drawing/2014/main" id="{FDFCB732-DFDC-4D42-8C7D-A8150A23C93D}"/>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442" name="フローチャート: 判断 441">
          <a:extLst>
            <a:ext uri="{FF2B5EF4-FFF2-40B4-BE49-F238E27FC236}">
              <a16:creationId xmlns:a16="http://schemas.microsoft.com/office/drawing/2014/main" id="{06E021BB-7933-4828-9548-57EAE8667F0E}"/>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443" name="n_3aveValue【庁舎】&#10;有形固定資産減価償却率">
          <a:extLst>
            <a:ext uri="{FF2B5EF4-FFF2-40B4-BE49-F238E27FC236}">
              <a16:creationId xmlns:a16="http://schemas.microsoft.com/office/drawing/2014/main" id="{849618C8-AE8E-49DF-A099-1B6D666F7CE1}"/>
            </a:ext>
          </a:extLst>
        </xdr:cNvPr>
        <xdr:cNvSpPr txBox="1"/>
      </xdr:nvSpPr>
      <xdr:spPr>
        <a:xfrm>
          <a:off x="13500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35487B3C-D816-4736-B733-4EB4E047A3F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5EC43C11-9C89-460A-A94B-EDE1E12432A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3BA0EDF5-49C0-4E0A-AECE-0CCA5BFD50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1FDF10AF-3BB9-47C2-970F-A5C574FAEA4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4B7A75C8-9111-45AB-A92F-9BDB149B416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98879</xdr:rowOff>
    </xdr:from>
    <xdr:to>
      <xdr:col>85</xdr:col>
      <xdr:colOff>177800</xdr:colOff>
      <xdr:row>100</xdr:row>
      <xdr:rowOff>29029</xdr:rowOff>
    </xdr:to>
    <xdr:sp macro="" textlink="">
      <xdr:nvSpPr>
        <xdr:cNvPr id="449" name="楕円 448">
          <a:extLst>
            <a:ext uri="{FF2B5EF4-FFF2-40B4-BE49-F238E27FC236}">
              <a16:creationId xmlns:a16="http://schemas.microsoft.com/office/drawing/2014/main" id="{F94435F0-AC19-45D3-977C-FEA4C5F55CC5}"/>
            </a:ext>
          </a:extLst>
        </xdr:cNvPr>
        <xdr:cNvSpPr/>
      </xdr:nvSpPr>
      <xdr:spPr>
        <a:xfrm>
          <a:off x="162687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48640</xdr:rowOff>
    </xdr:from>
    <xdr:ext cx="405111" cy="259045"/>
    <xdr:sp macro="" textlink="">
      <xdr:nvSpPr>
        <xdr:cNvPr id="450" name="【庁舎】&#10;有形固定資産減価償却率該当値テキスト">
          <a:extLst>
            <a:ext uri="{FF2B5EF4-FFF2-40B4-BE49-F238E27FC236}">
              <a16:creationId xmlns:a16="http://schemas.microsoft.com/office/drawing/2014/main" id="{9A97203C-0DCF-4983-8441-6D11B8A356A9}"/>
            </a:ext>
          </a:extLst>
        </xdr:cNvPr>
        <xdr:cNvSpPr txBox="1"/>
      </xdr:nvSpPr>
      <xdr:spPr>
        <a:xfrm>
          <a:off x="16357600" y="17022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131536</xdr:rowOff>
    </xdr:from>
    <xdr:to>
      <xdr:col>81</xdr:col>
      <xdr:colOff>101600</xdr:colOff>
      <xdr:row>100</xdr:row>
      <xdr:rowOff>61686</xdr:rowOff>
    </xdr:to>
    <xdr:sp macro="" textlink="">
      <xdr:nvSpPr>
        <xdr:cNvPr id="451" name="楕円 450">
          <a:extLst>
            <a:ext uri="{FF2B5EF4-FFF2-40B4-BE49-F238E27FC236}">
              <a16:creationId xmlns:a16="http://schemas.microsoft.com/office/drawing/2014/main" id="{7E9E5443-9117-4A03-B39F-A29AA0DF527F}"/>
            </a:ext>
          </a:extLst>
        </xdr:cNvPr>
        <xdr:cNvSpPr/>
      </xdr:nvSpPr>
      <xdr:spPr>
        <a:xfrm>
          <a:off x="15430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149679</xdr:rowOff>
    </xdr:from>
    <xdr:to>
      <xdr:col>85</xdr:col>
      <xdr:colOff>127000</xdr:colOff>
      <xdr:row>100</xdr:row>
      <xdr:rowOff>10886</xdr:rowOff>
    </xdr:to>
    <xdr:cxnSp macro="">
      <xdr:nvCxnSpPr>
        <xdr:cNvPr id="452" name="直線コネクタ 451">
          <a:extLst>
            <a:ext uri="{FF2B5EF4-FFF2-40B4-BE49-F238E27FC236}">
              <a16:creationId xmlns:a16="http://schemas.microsoft.com/office/drawing/2014/main" id="{0ABDFA33-98B7-4A92-8EB1-36042F252C1E}"/>
            </a:ext>
          </a:extLst>
        </xdr:cNvPr>
        <xdr:cNvCxnSpPr/>
      </xdr:nvCxnSpPr>
      <xdr:spPr>
        <a:xfrm flipV="1">
          <a:off x="15481300" y="17123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165826</xdr:rowOff>
    </xdr:from>
    <xdr:to>
      <xdr:col>76</xdr:col>
      <xdr:colOff>165100</xdr:colOff>
      <xdr:row>102</xdr:row>
      <xdr:rowOff>95976</xdr:rowOff>
    </xdr:to>
    <xdr:sp macro="" textlink="">
      <xdr:nvSpPr>
        <xdr:cNvPr id="453" name="楕円 452">
          <a:extLst>
            <a:ext uri="{FF2B5EF4-FFF2-40B4-BE49-F238E27FC236}">
              <a16:creationId xmlns:a16="http://schemas.microsoft.com/office/drawing/2014/main" id="{CD18EA9E-4586-4443-AE5A-3BFD71578B88}"/>
            </a:ext>
          </a:extLst>
        </xdr:cNvPr>
        <xdr:cNvSpPr/>
      </xdr:nvSpPr>
      <xdr:spPr>
        <a:xfrm>
          <a:off x="14541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10886</xdr:rowOff>
    </xdr:from>
    <xdr:to>
      <xdr:col>81</xdr:col>
      <xdr:colOff>50800</xdr:colOff>
      <xdr:row>102</xdr:row>
      <xdr:rowOff>45176</xdr:rowOff>
    </xdr:to>
    <xdr:cxnSp macro="">
      <xdr:nvCxnSpPr>
        <xdr:cNvPr id="454" name="直線コネクタ 453">
          <a:extLst>
            <a:ext uri="{FF2B5EF4-FFF2-40B4-BE49-F238E27FC236}">
              <a16:creationId xmlns:a16="http://schemas.microsoft.com/office/drawing/2014/main" id="{924FE6A0-5C28-41FE-91FF-B3DAC943CFFC}"/>
            </a:ext>
          </a:extLst>
        </xdr:cNvPr>
        <xdr:cNvCxnSpPr/>
      </xdr:nvCxnSpPr>
      <xdr:spPr>
        <a:xfrm flipV="1">
          <a:off x="14592300" y="17155886"/>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25400</xdr:rowOff>
    </xdr:from>
    <xdr:to>
      <xdr:col>72</xdr:col>
      <xdr:colOff>38100</xdr:colOff>
      <xdr:row>100</xdr:row>
      <xdr:rowOff>127000</xdr:rowOff>
    </xdr:to>
    <xdr:sp macro="" textlink="">
      <xdr:nvSpPr>
        <xdr:cNvPr id="455" name="楕円 454">
          <a:extLst>
            <a:ext uri="{FF2B5EF4-FFF2-40B4-BE49-F238E27FC236}">
              <a16:creationId xmlns:a16="http://schemas.microsoft.com/office/drawing/2014/main" id="{4488BF06-9967-433E-BB21-30CAC8E6581B}"/>
            </a:ext>
          </a:extLst>
        </xdr:cNvPr>
        <xdr:cNvSpPr/>
      </xdr:nvSpPr>
      <xdr:spPr>
        <a:xfrm>
          <a:off x="1365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76200</xdr:rowOff>
    </xdr:from>
    <xdr:to>
      <xdr:col>76</xdr:col>
      <xdr:colOff>114300</xdr:colOff>
      <xdr:row>102</xdr:row>
      <xdr:rowOff>45176</xdr:rowOff>
    </xdr:to>
    <xdr:cxnSp macro="">
      <xdr:nvCxnSpPr>
        <xdr:cNvPr id="456" name="直線コネクタ 455">
          <a:extLst>
            <a:ext uri="{FF2B5EF4-FFF2-40B4-BE49-F238E27FC236}">
              <a16:creationId xmlns:a16="http://schemas.microsoft.com/office/drawing/2014/main" id="{EBDAAB51-D123-4191-A266-DBDB30D3312A}"/>
            </a:ext>
          </a:extLst>
        </xdr:cNvPr>
        <xdr:cNvCxnSpPr/>
      </xdr:nvCxnSpPr>
      <xdr:spPr>
        <a:xfrm>
          <a:off x="13703300" y="17221200"/>
          <a:ext cx="889000" cy="3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78213</xdr:rowOff>
    </xdr:from>
    <xdr:ext cx="405111" cy="259045"/>
    <xdr:sp macro="" textlink="">
      <xdr:nvSpPr>
        <xdr:cNvPr id="457" name="n_1mainValue【庁舎】&#10;有形固定資産減価償却率">
          <a:extLst>
            <a:ext uri="{FF2B5EF4-FFF2-40B4-BE49-F238E27FC236}">
              <a16:creationId xmlns:a16="http://schemas.microsoft.com/office/drawing/2014/main" id="{E7A774AB-879E-44CA-AB34-BB77E6306E39}"/>
            </a:ext>
          </a:extLst>
        </xdr:cNvPr>
        <xdr:cNvSpPr txBox="1"/>
      </xdr:nvSpPr>
      <xdr:spPr>
        <a:xfrm>
          <a:off x="152660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112503</xdr:rowOff>
    </xdr:from>
    <xdr:ext cx="405111" cy="259045"/>
    <xdr:sp macro="" textlink="">
      <xdr:nvSpPr>
        <xdr:cNvPr id="458" name="n_2mainValue【庁舎】&#10;有形固定資産減価償却率">
          <a:extLst>
            <a:ext uri="{FF2B5EF4-FFF2-40B4-BE49-F238E27FC236}">
              <a16:creationId xmlns:a16="http://schemas.microsoft.com/office/drawing/2014/main" id="{2D9D326B-7767-4735-A370-4404996152E2}"/>
            </a:ext>
          </a:extLst>
        </xdr:cNvPr>
        <xdr:cNvSpPr txBox="1"/>
      </xdr:nvSpPr>
      <xdr:spPr>
        <a:xfrm>
          <a:off x="143897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143527</xdr:rowOff>
    </xdr:from>
    <xdr:ext cx="405111" cy="259045"/>
    <xdr:sp macro="" textlink="">
      <xdr:nvSpPr>
        <xdr:cNvPr id="459" name="n_3mainValue【庁舎】&#10;有形固定資産減価償却率">
          <a:extLst>
            <a:ext uri="{FF2B5EF4-FFF2-40B4-BE49-F238E27FC236}">
              <a16:creationId xmlns:a16="http://schemas.microsoft.com/office/drawing/2014/main" id="{ACDB179C-D1D7-4616-9649-47B27C7886D5}"/>
            </a:ext>
          </a:extLst>
        </xdr:cNvPr>
        <xdr:cNvSpPr txBox="1"/>
      </xdr:nvSpPr>
      <xdr:spPr>
        <a:xfrm>
          <a:off x="13500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0" name="正方形/長方形 459">
          <a:extLst>
            <a:ext uri="{FF2B5EF4-FFF2-40B4-BE49-F238E27FC236}">
              <a16:creationId xmlns:a16="http://schemas.microsoft.com/office/drawing/2014/main" id="{A41439AE-7857-4977-B1BE-C2EADC4582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1" name="正方形/長方形 460">
          <a:extLst>
            <a:ext uri="{FF2B5EF4-FFF2-40B4-BE49-F238E27FC236}">
              <a16:creationId xmlns:a16="http://schemas.microsoft.com/office/drawing/2014/main" id="{9AF56BA2-DA33-4E39-9CE2-76ADA1DF6A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2" name="正方形/長方形 461">
          <a:extLst>
            <a:ext uri="{FF2B5EF4-FFF2-40B4-BE49-F238E27FC236}">
              <a16:creationId xmlns:a16="http://schemas.microsoft.com/office/drawing/2014/main" id="{E14BB7D1-9308-43B8-8268-EC7DDB3786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3" name="正方形/長方形 462">
          <a:extLst>
            <a:ext uri="{FF2B5EF4-FFF2-40B4-BE49-F238E27FC236}">
              <a16:creationId xmlns:a16="http://schemas.microsoft.com/office/drawing/2014/main" id="{C1485EC3-0564-4360-82E3-3FB6AF908C4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4" name="正方形/長方形 463">
          <a:extLst>
            <a:ext uri="{FF2B5EF4-FFF2-40B4-BE49-F238E27FC236}">
              <a16:creationId xmlns:a16="http://schemas.microsoft.com/office/drawing/2014/main" id="{43B5A769-F319-4CC7-8A1C-433CAF409A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5" name="正方形/長方形 464">
          <a:extLst>
            <a:ext uri="{FF2B5EF4-FFF2-40B4-BE49-F238E27FC236}">
              <a16:creationId xmlns:a16="http://schemas.microsoft.com/office/drawing/2014/main" id="{D3F56A26-E27E-4E98-A929-142EE1F7444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6" name="正方形/長方形 465">
          <a:extLst>
            <a:ext uri="{FF2B5EF4-FFF2-40B4-BE49-F238E27FC236}">
              <a16:creationId xmlns:a16="http://schemas.microsoft.com/office/drawing/2014/main" id="{3D9C6F16-166A-41B2-81ED-14A384024B4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7" name="正方形/長方形 466">
          <a:extLst>
            <a:ext uri="{FF2B5EF4-FFF2-40B4-BE49-F238E27FC236}">
              <a16:creationId xmlns:a16="http://schemas.microsoft.com/office/drawing/2014/main" id="{6ECBC2D8-FABE-4B84-83D2-36F402D8B1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8" name="テキスト ボックス 467">
          <a:extLst>
            <a:ext uri="{FF2B5EF4-FFF2-40B4-BE49-F238E27FC236}">
              <a16:creationId xmlns:a16="http://schemas.microsoft.com/office/drawing/2014/main" id="{F778B79A-00B6-4AB2-BDE3-6E2B19D2790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9" name="直線コネクタ 468">
          <a:extLst>
            <a:ext uri="{FF2B5EF4-FFF2-40B4-BE49-F238E27FC236}">
              <a16:creationId xmlns:a16="http://schemas.microsoft.com/office/drawing/2014/main" id="{E653562C-93C5-40EA-84CA-93AAB7F8B1A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70" name="直線コネクタ 469">
          <a:extLst>
            <a:ext uri="{FF2B5EF4-FFF2-40B4-BE49-F238E27FC236}">
              <a16:creationId xmlns:a16="http://schemas.microsoft.com/office/drawing/2014/main" id="{763F8640-92F9-4D8B-84D8-AA82E0D1391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71" name="テキスト ボックス 470">
          <a:extLst>
            <a:ext uri="{FF2B5EF4-FFF2-40B4-BE49-F238E27FC236}">
              <a16:creationId xmlns:a16="http://schemas.microsoft.com/office/drawing/2014/main" id="{D807E653-E942-459A-946C-4D9E30C27D5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72" name="直線コネクタ 471">
          <a:extLst>
            <a:ext uri="{FF2B5EF4-FFF2-40B4-BE49-F238E27FC236}">
              <a16:creationId xmlns:a16="http://schemas.microsoft.com/office/drawing/2014/main" id="{E0EF4CF4-6238-4339-8973-19A63C8753A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73" name="テキスト ボックス 472">
          <a:extLst>
            <a:ext uri="{FF2B5EF4-FFF2-40B4-BE49-F238E27FC236}">
              <a16:creationId xmlns:a16="http://schemas.microsoft.com/office/drawing/2014/main" id="{28A8286F-D424-4602-8D06-7B1A5CFB9C8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74" name="直線コネクタ 473">
          <a:extLst>
            <a:ext uri="{FF2B5EF4-FFF2-40B4-BE49-F238E27FC236}">
              <a16:creationId xmlns:a16="http://schemas.microsoft.com/office/drawing/2014/main" id="{88A681F2-06C5-4A2E-B975-1BDBEFD72BF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75" name="テキスト ボックス 474">
          <a:extLst>
            <a:ext uri="{FF2B5EF4-FFF2-40B4-BE49-F238E27FC236}">
              <a16:creationId xmlns:a16="http://schemas.microsoft.com/office/drawing/2014/main" id="{41CB4832-04ED-43E3-B651-3DA82CA3B89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6" name="直線コネクタ 475">
          <a:extLst>
            <a:ext uri="{FF2B5EF4-FFF2-40B4-BE49-F238E27FC236}">
              <a16:creationId xmlns:a16="http://schemas.microsoft.com/office/drawing/2014/main" id="{0E3D2727-6B99-4D4A-966C-76F264AA5D9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77" name="テキスト ボックス 476">
          <a:extLst>
            <a:ext uri="{FF2B5EF4-FFF2-40B4-BE49-F238E27FC236}">
              <a16:creationId xmlns:a16="http://schemas.microsoft.com/office/drawing/2014/main" id="{A011D5B0-C450-4FC1-BAF3-658952226D5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a:extLst>
            <a:ext uri="{FF2B5EF4-FFF2-40B4-BE49-F238E27FC236}">
              <a16:creationId xmlns:a16="http://schemas.microsoft.com/office/drawing/2014/main" id="{DD507CA1-2012-45E7-BBAD-DB009B47E54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9" name="テキスト ボックス 478">
          <a:extLst>
            <a:ext uri="{FF2B5EF4-FFF2-40B4-BE49-F238E27FC236}">
              <a16:creationId xmlns:a16="http://schemas.microsoft.com/office/drawing/2014/main" id="{0EB92CF5-8E2B-4FAF-B490-D20F775CFB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庁舎】&#10;一人当たり面積グラフ枠">
          <a:extLst>
            <a:ext uri="{FF2B5EF4-FFF2-40B4-BE49-F238E27FC236}">
              <a16:creationId xmlns:a16="http://schemas.microsoft.com/office/drawing/2014/main" id="{305A1294-3EFA-4FBE-B5EB-19879FF222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481" name="直線コネクタ 480">
          <a:extLst>
            <a:ext uri="{FF2B5EF4-FFF2-40B4-BE49-F238E27FC236}">
              <a16:creationId xmlns:a16="http://schemas.microsoft.com/office/drawing/2014/main" id="{3CE819CB-0B89-4DFF-B6C2-F438B9451C15}"/>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482" name="【庁舎】&#10;一人当たり面積最小値テキスト">
          <a:extLst>
            <a:ext uri="{FF2B5EF4-FFF2-40B4-BE49-F238E27FC236}">
              <a16:creationId xmlns:a16="http://schemas.microsoft.com/office/drawing/2014/main" id="{3814248B-2FD6-44E3-ABDF-5E56B6CF7BCA}"/>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483" name="直線コネクタ 482">
          <a:extLst>
            <a:ext uri="{FF2B5EF4-FFF2-40B4-BE49-F238E27FC236}">
              <a16:creationId xmlns:a16="http://schemas.microsoft.com/office/drawing/2014/main" id="{020777A9-29C9-4904-A90F-7A1F58D9165B}"/>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484" name="【庁舎】&#10;一人当たり面積最大値テキスト">
          <a:extLst>
            <a:ext uri="{FF2B5EF4-FFF2-40B4-BE49-F238E27FC236}">
              <a16:creationId xmlns:a16="http://schemas.microsoft.com/office/drawing/2014/main" id="{711AE889-3CC1-49D4-9B18-2B43D8B40EFB}"/>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485" name="直線コネクタ 484">
          <a:extLst>
            <a:ext uri="{FF2B5EF4-FFF2-40B4-BE49-F238E27FC236}">
              <a16:creationId xmlns:a16="http://schemas.microsoft.com/office/drawing/2014/main" id="{3649E563-928E-4615-B908-DFEAF4C75CE1}"/>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486" name="【庁舎】&#10;一人当たり面積平均値テキスト">
          <a:extLst>
            <a:ext uri="{FF2B5EF4-FFF2-40B4-BE49-F238E27FC236}">
              <a16:creationId xmlns:a16="http://schemas.microsoft.com/office/drawing/2014/main" id="{02BC1535-6457-4A5E-B747-2CE515D79A6F}"/>
            </a:ext>
          </a:extLst>
        </xdr:cNvPr>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487" name="フローチャート: 判断 486">
          <a:extLst>
            <a:ext uri="{FF2B5EF4-FFF2-40B4-BE49-F238E27FC236}">
              <a16:creationId xmlns:a16="http://schemas.microsoft.com/office/drawing/2014/main" id="{517DAB65-E0EA-413B-8EBB-8C6AD3889466}"/>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488" name="フローチャート: 判断 487">
          <a:extLst>
            <a:ext uri="{FF2B5EF4-FFF2-40B4-BE49-F238E27FC236}">
              <a16:creationId xmlns:a16="http://schemas.microsoft.com/office/drawing/2014/main" id="{8602A496-E764-4B21-9DF7-4AD6DC11BB6B}"/>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489" name="n_1aveValue【庁舎】&#10;一人当たり面積">
          <a:extLst>
            <a:ext uri="{FF2B5EF4-FFF2-40B4-BE49-F238E27FC236}">
              <a16:creationId xmlns:a16="http://schemas.microsoft.com/office/drawing/2014/main" id="{C07B6719-31B1-4C72-990F-5DAA61385BBD}"/>
            </a:ext>
          </a:extLst>
        </xdr:cNvPr>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490" name="フローチャート: 判断 489">
          <a:extLst>
            <a:ext uri="{FF2B5EF4-FFF2-40B4-BE49-F238E27FC236}">
              <a16:creationId xmlns:a16="http://schemas.microsoft.com/office/drawing/2014/main" id="{9391CC6E-8B63-43E9-98FE-402B62001E07}"/>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491" name="n_2aveValue【庁舎】&#10;一人当たり面積">
          <a:extLst>
            <a:ext uri="{FF2B5EF4-FFF2-40B4-BE49-F238E27FC236}">
              <a16:creationId xmlns:a16="http://schemas.microsoft.com/office/drawing/2014/main" id="{28A1E525-1048-4FD2-8A9D-D4EE77653F52}"/>
            </a:ext>
          </a:extLst>
        </xdr:cNvPr>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1626</xdr:rowOff>
    </xdr:from>
    <xdr:to>
      <xdr:col>102</xdr:col>
      <xdr:colOff>165100</xdr:colOff>
      <xdr:row>107</xdr:row>
      <xdr:rowOff>103226</xdr:rowOff>
    </xdr:to>
    <xdr:sp macro="" textlink="">
      <xdr:nvSpPr>
        <xdr:cNvPr id="492" name="フローチャート: 判断 491">
          <a:extLst>
            <a:ext uri="{FF2B5EF4-FFF2-40B4-BE49-F238E27FC236}">
              <a16:creationId xmlns:a16="http://schemas.microsoft.com/office/drawing/2014/main" id="{24452FFB-7917-40D3-B303-E66F202C3EC6}"/>
            </a:ext>
          </a:extLst>
        </xdr:cNvPr>
        <xdr:cNvSpPr/>
      </xdr:nvSpPr>
      <xdr:spPr>
        <a:xfrm>
          <a:off x="19494500" y="183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119753</xdr:rowOff>
    </xdr:from>
    <xdr:ext cx="469744" cy="259045"/>
    <xdr:sp macro="" textlink="">
      <xdr:nvSpPr>
        <xdr:cNvPr id="493" name="n_3aveValue【庁舎】&#10;一人当たり面積">
          <a:extLst>
            <a:ext uri="{FF2B5EF4-FFF2-40B4-BE49-F238E27FC236}">
              <a16:creationId xmlns:a16="http://schemas.microsoft.com/office/drawing/2014/main" id="{0EC2BE6E-B53D-4DBF-BA5A-16B374C41FA7}"/>
            </a:ext>
          </a:extLst>
        </xdr:cNvPr>
        <xdr:cNvSpPr txBox="1"/>
      </xdr:nvSpPr>
      <xdr:spPr>
        <a:xfrm>
          <a:off x="19310427" y="1812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EFAB3742-D90E-4BFE-8CD2-EA3423FBE79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AF6F5C9F-09FE-486F-8E6A-7E03013774F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7AE3D465-D454-4D29-A824-E0AB142979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D6169E6F-CCC4-4FD0-AC31-64845DEC6A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8E9B86C0-C37E-4692-9D5A-EB2885E0613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89636</xdr:rowOff>
    </xdr:from>
    <xdr:to>
      <xdr:col>116</xdr:col>
      <xdr:colOff>114300</xdr:colOff>
      <xdr:row>108</xdr:row>
      <xdr:rowOff>19786</xdr:rowOff>
    </xdr:to>
    <xdr:sp macro="" textlink="">
      <xdr:nvSpPr>
        <xdr:cNvPr id="499" name="楕円 498">
          <a:extLst>
            <a:ext uri="{FF2B5EF4-FFF2-40B4-BE49-F238E27FC236}">
              <a16:creationId xmlns:a16="http://schemas.microsoft.com/office/drawing/2014/main" id="{7599C4F4-AD9F-4E7A-BB05-3A4B478FEBCD}"/>
            </a:ext>
          </a:extLst>
        </xdr:cNvPr>
        <xdr:cNvSpPr/>
      </xdr:nvSpPr>
      <xdr:spPr>
        <a:xfrm>
          <a:off x="22110700" y="184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4563</xdr:rowOff>
    </xdr:from>
    <xdr:ext cx="469744" cy="259045"/>
    <xdr:sp macro="" textlink="">
      <xdr:nvSpPr>
        <xdr:cNvPr id="500" name="【庁舎】&#10;一人当たり面積該当値テキスト">
          <a:extLst>
            <a:ext uri="{FF2B5EF4-FFF2-40B4-BE49-F238E27FC236}">
              <a16:creationId xmlns:a16="http://schemas.microsoft.com/office/drawing/2014/main" id="{132AFB54-DD62-4A69-9985-1163E10FDDCD}"/>
            </a:ext>
          </a:extLst>
        </xdr:cNvPr>
        <xdr:cNvSpPr txBox="1"/>
      </xdr:nvSpPr>
      <xdr:spPr>
        <a:xfrm>
          <a:off x="22199600" y="1834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89408</xdr:rowOff>
    </xdr:from>
    <xdr:to>
      <xdr:col>112</xdr:col>
      <xdr:colOff>38100</xdr:colOff>
      <xdr:row>108</xdr:row>
      <xdr:rowOff>19558</xdr:rowOff>
    </xdr:to>
    <xdr:sp macro="" textlink="">
      <xdr:nvSpPr>
        <xdr:cNvPr id="501" name="楕円 500">
          <a:extLst>
            <a:ext uri="{FF2B5EF4-FFF2-40B4-BE49-F238E27FC236}">
              <a16:creationId xmlns:a16="http://schemas.microsoft.com/office/drawing/2014/main" id="{058118CF-3D00-46BA-87F6-9C8936283221}"/>
            </a:ext>
          </a:extLst>
        </xdr:cNvPr>
        <xdr:cNvSpPr/>
      </xdr:nvSpPr>
      <xdr:spPr>
        <a:xfrm>
          <a:off x="21272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140208</xdr:rowOff>
    </xdr:from>
    <xdr:to>
      <xdr:col>116</xdr:col>
      <xdr:colOff>63500</xdr:colOff>
      <xdr:row>107</xdr:row>
      <xdr:rowOff>140436</xdr:rowOff>
    </xdr:to>
    <xdr:cxnSp macro="">
      <xdr:nvCxnSpPr>
        <xdr:cNvPr id="502" name="直線コネクタ 501">
          <a:extLst>
            <a:ext uri="{FF2B5EF4-FFF2-40B4-BE49-F238E27FC236}">
              <a16:creationId xmlns:a16="http://schemas.microsoft.com/office/drawing/2014/main" id="{D8C3C465-27CB-4A68-9291-04C09281B90A}"/>
            </a:ext>
          </a:extLst>
        </xdr:cNvPr>
        <xdr:cNvCxnSpPr/>
      </xdr:nvCxnSpPr>
      <xdr:spPr>
        <a:xfrm>
          <a:off x="21323300" y="1848535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88951</xdr:rowOff>
    </xdr:from>
    <xdr:to>
      <xdr:col>107</xdr:col>
      <xdr:colOff>101600</xdr:colOff>
      <xdr:row>108</xdr:row>
      <xdr:rowOff>19101</xdr:rowOff>
    </xdr:to>
    <xdr:sp macro="" textlink="">
      <xdr:nvSpPr>
        <xdr:cNvPr id="503" name="楕円 502">
          <a:extLst>
            <a:ext uri="{FF2B5EF4-FFF2-40B4-BE49-F238E27FC236}">
              <a16:creationId xmlns:a16="http://schemas.microsoft.com/office/drawing/2014/main" id="{5E437A60-AD08-46F0-AFE8-12429E46820E}"/>
            </a:ext>
          </a:extLst>
        </xdr:cNvPr>
        <xdr:cNvSpPr/>
      </xdr:nvSpPr>
      <xdr:spPr>
        <a:xfrm>
          <a:off x="20383500" y="184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139751</xdr:rowOff>
    </xdr:from>
    <xdr:to>
      <xdr:col>111</xdr:col>
      <xdr:colOff>177800</xdr:colOff>
      <xdr:row>107</xdr:row>
      <xdr:rowOff>140208</xdr:rowOff>
    </xdr:to>
    <xdr:cxnSp macro="">
      <xdr:nvCxnSpPr>
        <xdr:cNvPr id="504" name="直線コネクタ 503">
          <a:extLst>
            <a:ext uri="{FF2B5EF4-FFF2-40B4-BE49-F238E27FC236}">
              <a16:creationId xmlns:a16="http://schemas.microsoft.com/office/drawing/2014/main" id="{FCF66716-120B-4602-8F85-FD9EFF6D6E2E}"/>
            </a:ext>
          </a:extLst>
        </xdr:cNvPr>
        <xdr:cNvCxnSpPr/>
      </xdr:nvCxnSpPr>
      <xdr:spPr>
        <a:xfrm>
          <a:off x="20434300" y="1848490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73406</xdr:rowOff>
    </xdr:from>
    <xdr:to>
      <xdr:col>102</xdr:col>
      <xdr:colOff>165100</xdr:colOff>
      <xdr:row>108</xdr:row>
      <xdr:rowOff>3556</xdr:rowOff>
    </xdr:to>
    <xdr:sp macro="" textlink="">
      <xdr:nvSpPr>
        <xdr:cNvPr id="505" name="楕円 504">
          <a:extLst>
            <a:ext uri="{FF2B5EF4-FFF2-40B4-BE49-F238E27FC236}">
              <a16:creationId xmlns:a16="http://schemas.microsoft.com/office/drawing/2014/main" id="{AAC1F02D-F599-47DA-A54F-2F3CCA2F4376}"/>
            </a:ext>
          </a:extLst>
        </xdr:cNvPr>
        <xdr:cNvSpPr/>
      </xdr:nvSpPr>
      <xdr:spPr>
        <a:xfrm>
          <a:off x="19494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124206</xdr:rowOff>
    </xdr:from>
    <xdr:to>
      <xdr:col>107</xdr:col>
      <xdr:colOff>50800</xdr:colOff>
      <xdr:row>107</xdr:row>
      <xdr:rowOff>139751</xdr:rowOff>
    </xdr:to>
    <xdr:cxnSp macro="">
      <xdr:nvCxnSpPr>
        <xdr:cNvPr id="506" name="直線コネクタ 505">
          <a:extLst>
            <a:ext uri="{FF2B5EF4-FFF2-40B4-BE49-F238E27FC236}">
              <a16:creationId xmlns:a16="http://schemas.microsoft.com/office/drawing/2014/main" id="{6C65F606-B9BA-45CE-961B-9077D9167472}"/>
            </a:ext>
          </a:extLst>
        </xdr:cNvPr>
        <xdr:cNvCxnSpPr/>
      </xdr:nvCxnSpPr>
      <xdr:spPr>
        <a:xfrm>
          <a:off x="19545300" y="1846935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10685</xdr:rowOff>
    </xdr:from>
    <xdr:ext cx="469744" cy="259045"/>
    <xdr:sp macro="" textlink="">
      <xdr:nvSpPr>
        <xdr:cNvPr id="507" name="n_1mainValue【庁舎】&#10;一人当たり面積">
          <a:extLst>
            <a:ext uri="{FF2B5EF4-FFF2-40B4-BE49-F238E27FC236}">
              <a16:creationId xmlns:a16="http://schemas.microsoft.com/office/drawing/2014/main" id="{4B38AE8D-92AA-43AC-A5BB-18494ED6AE85}"/>
            </a:ext>
          </a:extLst>
        </xdr:cNvPr>
        <xdr:cNvSpPr txBox="1"/>
      </xdr:nvSpPr>
      <xdr:spPr>
        <a:xfrm>
          <a:off x="21075727" y="185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10228</xdr:rowOff>
    </xdr:from>
    <xdr:ext cx="469744" cy="259045"/>
    <xdr:sp macro="" textlink="">
      <xdr:nvSpPr>
        <xdr:cNvPr id="508" name="n_2mainValue【庁舎】&#10;一人当たり面積">
          <a:extLst>
            <a:ext uri="{FF2B5EF4-FFF2-40B4-BE49-F238E27FC236}">
              <a16:creationId xmlns:a16="http://schemas.microsoft.com/office/drawing/2014/main" id="{CB7D25E0-8F12-493C-B2D3-579DEDF8BFCA}"/>
            </a:ext>
          </a:extLst>
        </xdr:cNvPr>
        <xdr:cNvSpPr txBox="1"/>
      </xdr:nvSpPr>
      <xdr:spPr>
        <a:xfrm>
          <a:off x="20199427" y="1852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166133</xdr:rowOff>
    </xdr:from>
    <xdr:ext cx="469744" cy="259045"/>
    <xdr:sp macro="" textlink="">
      <xdr:nvSpPr>
        <xdr:cNvPr id="509" name="n_3mainValue【庁舎】&#10;一人当たり面積">
          <a:extLst>
            <a:ext uri="{FF2B5EF4-FFF2-40B4-BE49-F238E27FC236}">
              <a16:creationId xmlns:a16="http://schemas.microsoft.com/office/drawing/2014/main" id="{F000E3C4-434D-497C-91EA-D8A485B4E506}"/>
            </a:ext>
          </a:extLst>
        </xdr:cNvPr>
        <xdr:cNvSpPr txBox="1"/>
      </xdr:nvSpPr>
      <xdr:spPr>
        <a:xfrm>
          <a:off x="19310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0" name="正方形/長方形 509">
          <a:extLst>
            <a:ext uri="{FF2B5EF4-FFF2-40B4-BE49-F238E27FC236}">
              <a16:creationId xmlns:a16="http://schemas.microsoft.com/office/drawing/2014/main" id="{FB005229-A40C-490F-AC1C-296150BBF2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1" name="正方形/長方形 510">
          <a:extLst>
            <a:ext uri="{FF2B5EF4-FFF2-40B4-BE49-F238E27FC236}">
              <a16:creationId xmlns:a16="http://schemas.microsoft.com/office/drawing/2014/main" id="{8110EAE6-24D2-4650-9ADE-12297B214F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2" name="テキスト ボックス 511">
          <a:extLst>
            <a:ext uri="{FF2B5EF4-FFF2-40B4-BE49-F238E27FC236}">
              <a16:creationId xmlns:a16="http://schemas.microsoft.com/office/drawing/2014/main" id="{08F7C1C6-EA2B-48E7-A84D-BA867D7F970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減価償却率が</a:t>
          </a:r>
          <a:r>
            <a:rPr kumimoji="1" lang="ja-JP" altLang="en-US" sz="1100">
              <a:solidFill>
                <a:schemeClr val="dk1"/>
              </a:solidFill>
              <a:effectLst/>
              <a:latin typeface="+mn-lt"/>
              <a:ea typeface="+mn-ea"/>
              <a:cs typeface="+mn-cs"/>
            </a:rPr>
            <a:t>極端に高くなっている庁舎については建て替えの予定である</a:t>
          </a:r>
          <a:r>
            <a:rPr kumimoji="1" lang="ja-JP" altLang="ja-JP" sz="1100">
              <a:solidFill>
                <a:schemeClr val="dk1"/>
              </a:solidFill>
              <a:effectLst/>
              <a:latin typeface="+mn-lt"/>
              <a:ea typeface="+mn-ea"/>
              <a:cs typeface="+mn-cs"/>
            </a:rPr>
            <a:t>。その他各施設においても年々老朽化が進んでいることから、長寿命化の計画策定が必要となっている。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28.96
4,006,411
3,664,604
252,399
1,597,529
2,390,349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生産年齢の人口減少、高齢化の影響の為、主要産業である第一次産業の生産の低迷していることまた観光業に関しても事業者の高齢化および後継者不足などにより依然として不安定な状況である。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現在、移住定住促進に力を入れて事業を実施しており</a:t>
          </a:r>
          <a:r>
            <a:rPr kumimoji="1" lang="ja-JP" altLang="ja-JP" sz="1100">
              <a:solidFill>
                <a:schemeClr val="dk1"/>
              </a:solidFill>
              <a:effectLst/>
              <a:latin typeface="+mn-lt"/>
              <a:ea typeface="+mn-ea"/>
              <a:cs typeface="+mn-cs"/>
            </a:rPr>
            <a:t>従事者の確保</a:t>
          </a:r>
          <a:r>
            <a:rPr kumimoji="1" lang="ja-JP" altLang="en-US" sz="1100">
              <a:solidFill>
                <a:schemeClr val="dk1"/>
              </a:solidFill>
              <a:effectLst/>
              <a:latin typeface="+mn-lt"/>
              <a:ea typeface="+mn-ea"/>
              <a:cs typeface="+mn-cs"/>
            </a:rPr>
            <a:t>に努めている。</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131445</xdr:rowOff>
    </xdr:from>
    <xdr:to>
      <xdr:col>23</xdr:col>
      <xdr:colOff>133350</xdr:colOff>
      <xdr:row>43</xdr:row>
      <xdr:rowOff>131445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132097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80645</xdr:rowOff>
    </xdr:from>
    <xdr:to>
      <xdr:col>23</xdr:col>
      <xdr:colOff>184150</xdr:colOff>
      <xdr:row>44</xdr:row>
      <xdr:rowOff>10795</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147972</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4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償還の完了した地方債があるため公債費が削減され収支比率が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減少したが今後、新庁舎の建設等大型の公共事業が予定されているため注意が必要な状況である。依然として自主財源が少ない状況なため産業の活性化等の取組を実施し自主財源の増加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117094</xdr:rowOff>
    </xdr:from>
    <xdr:to>
      <xdr:col>23</xdr:col>
      <xdr:colOff>133350</xdr:colOff>
      <xdr:row>62</xdr:row>
      <xdr:rowOff>160274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404094"/>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20574</xdr:rowOff>
    </xdr:from>
    <xdr:to>
      <xdr:col>19</xdr:col>
      <xdr:colOff>133350</xdr:colOff>
      <xdr:row>60</xdr:row>
      <xdr:rowOff>117094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3075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20574</xdr:rowOff>
    </xdr:from>
    <xdr:to>
      <xdr:col>15</xdr:col>
      <xdr:colOff>82550</xdr:colOff>
      <xdr:row>62</xdr:row>
      <xdr:rowOff>5842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307574"/>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63</xdr:row>
      <xdr:rowOff>37084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63574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10668</xdr:rowOff>
    </xdr:from>
    <xdr:to>
      <xdr:col>11</xdr:col>
      <xdr:colOff>82550</xdr:colOff>
      <xdr:row>61</xdr:row>
      <xdr:rowOff>112268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122445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81551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66294</xdr:rowOff>
    </xdr:from>
    <xdr:to>
      <xdr:col>19</xdr:col>
      <xdr:colOff>184150</xdr:colOff>
      <xdr:row>60</xdr:row>
      <xdr:rowOff>167894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6621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141224</xdr:rowOff>
    </xdr:from>
    <xdr:to>
      <xdr:col>15</xdr:col>
      <xdr:colOff>133350</xdr:colOff>
      <xdr:row>60</xdr:row>
      <xdr:rowOff>71374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81551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人件費、物件費及び維持補修費の合計額の人口</a:t>
          </a:r>
          <a:r>
            <a:rPr lang="en-US" altLang="ja-JP" sz="1100" b="0" i="0" u="none" strike="noStrike" baseline="0">
              <a:solidFill>
                <a:schemeClr val="dk1"/>
              </a:solidFill>
              <a:latin typeface="+mn-lt"/>
              <a:ea typeface="+mn-ea"/>
              <a:cs typeface="+mn-cs"/>
            </a:rPr>
            <a:t>1</a:t>
          </a:r>
          <a:r>
            <a:rPr lang="ja-JP" altLang="en-US" sz="1100" b="0" i="0" u="none" strike="noStrike" baseline="0">
              <a:solidFill>
                <a:schemeClr val="dk1"/>
              </a:solidFill>
              <a:latin typeface="+mn-lt"/>
              <a:ea typeface="+mn-ea"/>
              <a:cs typeface="+mn-cs"/>
            </a:rPr>
            <a:t>人当たりの金額が類似団体平均を上回っているのは、小規模離島という事情から住民サービスの大部分を町単独で実施していることが大きい。民間で実施可能な部分の指定管理を進めているが類似団体の平均値に近づけることは以前難しい状態である。</a:t>
          </a:r>
          <a:endParaRPr lang="en-US" altLang="ja-JP" sz="1100" b="0" i="0" u="none" strike="noStrike" baseline="0">
            <a:solidFill>
              <a:schemeClr val="dk1"/>
            </a:solidFill>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87973</xdr:rowOff>
    </xdr:from>
    <xdr:to>
      <xdr:col>23</xdr:col>
      <xdr:colOff>133350</xdr:colOff>
      <xdr:row>85</xdr:row>
      <xdr:rowOff>28738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89773"/>
          <a:ext cx="838200" cy="1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30849</xdr:rowOff>
    </xdr:from>
    <xdr:to>
      <xdr:col>19</xdr:col>
      <xdr:colOff>133350</xdr:colOff>
      <xdr:row>84</xdr:row>
      <xdr:rowOff>87973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32649"/>
          <a:ext cx="889000" cy="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30849</xdr:rowOff>
    </xdr:from>
    <xdr:to>
      <xdr:col>15</xdr:col>
      <xdr:colOff>82550</xdr:colOff>
      <xdr:row>84</xdr:row>
      <xdr:rowOff>127008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432649"/>
          <a:ext cx="889000" cy="9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86003</xdr:rowOff>
    </xdr:from>
    <xdr:to>
      <xdr:col>11</xdr:col>
      <xdr:colOff>31750</xdr:colOff>
      <xdr:row>84</xdr:row>
      <xdr:rowOff>127008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487803"/>
          <a:ext cx="8890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31548</xdr:rowOff>
    </xdr:from>
    <xdr:to>
      <xdr:col>11</xdr:col>
      <xdr:colOff>82550</xdr:colOff>
      <xdr:row>83</xdr:row>
      <xdr:rowOff>133148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143325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32738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149388</xdr:rowOff>
    </xdr:from>
    <xdr:to>
      <xdr:col>23</xdr:col>
      <xdr:colOff>184150</xdr:colOff>
      <xdr:row>85</xdr:row>
      <xdr:rowOff>79538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5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121465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52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37173</xdr:rowOff>
    </xdr:from>
    <xdr:to>
      <xdr:col>19</xdr:col>
      <xdr:colOff>184150</xdr:colOff>
      <xdr:row>84</xdr:row>
      <xdr:rowOff>138773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4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123550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52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151499</xdr:rowOff>
    </xdr:from>
    <xdr:to>
      <xdr:col>15</xdr:col>
      <xdr:colOff>133350</xdr:colOff>
      <xdr:row>84</xdr:row>
      <xdr:rowOff>81649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3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66426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6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76208</xdr:rowOff>
    </xdr:from>
    <xdr:to>
      <xdr:col>11</xdr:col>
      <xdr:colOff>82550</xdr:colOff>
      <xdr:row>85</xdr:row>
      <xdr:rowOff>6358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4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162585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5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35203</xdr:rowOff>
    </xdr:from>
    <xdr:to>
      <xdr:col>7</xdr:col>
      <xdr:colOff>31750</xdr:colOff>
      <xdr:row>84</xdr:row>
      <xdr:rowOff>136803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4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121580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52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２ポイント上昇はしたが依然として全国平均を大きく下回っている。今後も人事評価の見直等により、給与の適正化に努める。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103716</xdr:rowOff>
    </xdr:from>
    <xdr:to>
      <xdr:col>81</xdr:col>
      <xdr:colOff>44450</xdr:colOff>
      <xdr:row>89</xdr:row>
      <xdr:rowOff>118111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162616"/>
          <a:ext cx="0" cy="1214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18643</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9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103716</xdr:rowOff>
    </xdr:from>
    <xdr:to>
      <xdr:col>81</xdr:col>
      <xdr:colOff>133350</xdr:colOff>
      <xdr:row>82</xdr:row>
      <xdr:rowOff>103716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1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98213</xdr:rowOff>
    </xdr:from>
    <xdr:to>
      <xdr:col>81</xdr:col>
      <xdr:colOff>44450</xdr:colOff>
      <xdr:row>82</xdr:row>
      <xdr:rowOff>103716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3985663"/>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12293</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9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98213</xdr:rowOff>
    </xdr:from>
    <xdr:to>
      <xdr:col>77</xdr:col>
      <xdr:colOff>44450</xdr:colOff>
      <xdr:row>82</xdr:row>
      <xdr:rowOff>111761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3985663"/>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122343</xdr:rowOff>
    </xdr:from>
    <xdr:to>
      <xdr:col>72</xdr:col>
      <xdr:colOff>203200</xdr:colOff>
      <xdr:row>82</xdr:row>
      <xdr:rowOff>111761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009793"/>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16087</xdr:rowOff>
    </xdr:from>
    <xdr:to>
      <xdr:col>73</xdr:col>
      <xdr:colOff>44450</xdr:colOff>
      <xdr:row>87</xdr:row>
      <xdr:rowOff>117687</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102464</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90170</xdr:rowOff>
    </xdr:from>
    <xdr:to>
      <xdr:col>68</xdr:col>
      <xdr:colOff>152400</xdr:colOff>
      <xdr:row>81</xdr:row>
      <xdr:rowOff>122343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39776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145643</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03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47413</xdr:rowOff>
    </xdr:from>
    <xdr:to>
      <xdr:col>77</xdr:col>
      <xdr:colOff>95250</xdr:colOff>
      <xdr:row>81</xdr:row>
      <xdr:rowOff>149013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39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159190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370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60961</xdr:rowOff>
    </xdr:from>
    <xdr:to>
      <xdr:col>73</xdr:col>
      <xdr:colOff>44450</xdr:colOff>
      <xdr:row>82</xdr:row>
      <xdr:rowOff>162561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71543</xdr:rowOff>
    </xdr:from>
    <xdr:to>
      <xdr:col>68</xdr:col>
      <xdr:colOff>203200</xdr:colOff>
      <xdr:row>82</xdr:row>
      <xdr:rowOff>1693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11870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39370</xdr:rowOff>
    </xdr:from>
    <xdr:to>
      <xdr:col>64</xdr:col>
      <xdr:colOff>152400</xdr:colOff>
      <xdr:row>81</xdr:row>
      <xdr:rowOff>140970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151147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類似団体より多い状況である。空港、保育所などに職員を配置している事が原因であるため指定管理や事務の見直しを行い適正化に努める。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54572</xdr:rowOff>
    </xdr:from>
    <xdr:to>
      <xdr:col>81</xdr:col>
      <xdr:colOff>44450</xdr:colOff>
      <xdr:row>64</xdr:row>
      <xdr:rowOff>114897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102737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32855</xdr:rowOff>
    </xdr:from>
    <xdr:to>
      <xdr:col>77</xdr:col>
      <xdr:colOff>44450</xdr:colOff>
      <xdr:row>64</xdr:row>
      <xdr:rowOff>114897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1005655"/>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32855</xdr:rowOff>
    </xdr:from>
    <xdr:to>
      <xdr:col>72</xdr:col>
      <xdr:colOff>203200</xdr:colOff>
      <xdr:row>64</xdr:row>
      <xdr:rowOff>102350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1005655"/>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102350</xdr:rowOff>
    </xdr:from>
    <xdr:to>
      <xdr:col>68</xdr:col>
      <xdr:colOff>152400</xdr:colOff>
      <xdr:row>65</xdr:row>
      <xdr:rowOff>6909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1075150"/>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103327</xdr:rowOff>
    </xdr:from>
    <xdr:to>
      <xdr:col>68</xdr:col>
      <xdr:colOff>203200</xdr:colOff>
      <xdr:row>62</xdr:row>
      <xdr:rowOff>33477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43654</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3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34726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3772</xdr:rowOff>
    </xdr:from>
    <xdr:to>
      <xdr:col>81</xdr:col>
      <xdr:colOff>95250</xdr:colOff>
      <xdr:row>64</xdr:row>
      <xdr:rowOff>105372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9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147299</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94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64097</xdr:rowOff>
    </xdr:from>
    <xdr:to>
      <xdr:col>77</xdr:col>
      <xdr:colOff>95250</xdr:colOff>
      <xdr:row>64</xdr:row>
      <xdr:rowOff>165697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10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150474</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112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153505</xdr:rowOff>
    </xdr:from>
    <xdr:to>
      <xdr:col>73</xdr:col>
      <xdr:colOff>44450</xdr:colOff>
      <xdr:row>64</xdr:row>
      <xdr:rowOff>83655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9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68432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104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51550</xdr:rowOff>
    </xdr:from>
    <xdr:to>
      <xdr:col>68</xdr:col>
      <xdr:colOff>203200</xdr:colOff>
      <xdr:row>64</xdr:row>
      <xdr:rowOff>153150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10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137927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11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127559</xdr:rowOff>
    </xdr:from>
    <xdr:to>
      <xdr:col>64</xdr:col>
      <xdr:colOff>152400</xdr:colOff>
      <xdr:row>65</xdr:row>
      <xdr:rowOff>57709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11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42486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18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前年度にくらべ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ポイント悪化し今後も大型の公共事業が予定されているため増加が見込まれる。</a:t>
          </a:r>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緊急度・住民ニーズを的確に把握した事業の選択により、起債に大きく頼ることのない財政運営に努める</a:t>
          </a:r>
          <a:r>
            <a:rPr lang="ja-JP" altLang="en-US" sz="1100" b="0" i="0" u="none" strike="noStrike" baseline="0">
              <a:solidFill>
                <a:schemeClr val="dk1"/>
              </a:solidFill>
              <a:latin typeface="+mn-lt"/>
              <a:ea typeface="+mn-ea"/>
              <a:cs typeface="+mn-cs"/>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159173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179800" y="69608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159173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68156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70171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132504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0976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充当財源等が将来負担率を上回っている状況である。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今後も後世への負担を少しでも軽減するよう、新規事業の実施等について総点検を図り、財政の健全化を図る。 </a:t>
          </a:r>
          <a:endParaRPr kumimoji="1" lang="en-US" altLang="ja-JP" sz="16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28.96
4,006,411
3,664,604
252,399
1,597,529
2,390,349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人件費に係るものは、</a:t>
          </a:r>
          <a:r>
            <a:rPr lang="en-US" altLang="ja-JP" sz="1100" b="0" i="0" u="none" strike="noStrike" baseline="0">
              <a:solidFill>
                <a:schemeClr val="dk1"/>
              </a:solidFill>
              <a:latin typeface="+mn-lt"/>
              <a:ea typeface="+mn-ea"/>
              <a:cs typeface="+mn-cs"/>
            </a:rPr>
            <a:t>29.6</a:t>
          </a:r>
          <a:r>
            <a:rPr lang="ja-JP" altLang="en-US" sz="1100" b="0" i="0" u="none" strike="noStrike" baseline="0">
              <a:solidFill>
                <a:schemeClr val="dk1"/>
              </a:solidFill>
              <a:latin typeface="+mn-lt"/>
              <a:ea typeface="+mn-ea"/>
              <a:cs typeface="+mn-cs"/>
            </a:rPr>
            <a:t>％と類似団体平均と比べて高い水準にある。これは空港や保育所などの施設運営を直営で行っているために、職員数が類似団体平均と比較して多いことが主な要因であり、行政サービスの提供方法の差異によるものと言える。民間でも実施可能な部分については、指定管理者制度の導入などに努める。</a:t>
          </a:r>
          <a:endParaRPr lang="en-US" altLang="ja-JP" sz="1100" b="0" i="0" u="none" strike="noStrike" baseline="0">
            <a:solidFill>
              <a:schemeClr val="dk1"/>
            </a:solidFill>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14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7540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149860</xdr:rowOff>
    </xdr:from>
    <xdr:to>
      <xdr:col>11</xdr:col>
      <xdr:colOff>9525</xdr:colOff>
      <xdr:row>39</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9351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99060</xdr:rowOff>
    </xdr:from>
    <xdr:to>
      <xdr:col>11</xdr:col>
      <xdr:colOff>60325</xdr:colOff>
      <xdr:row>38</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7620</xdr:rowOff>
    </xdr:from>
    <xdr:to>
      <xdr:col>6</xdr:col>
      <xdr:colOff>171450</xdr:colOff>
      <xdr:row>39</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物件費が類似団体平均に比べ高いのは、類似団体平均と比較し、保有する施設数が多いためである。指定管理者制度の導入を進めるなど競争に伴うコスト削減効果が出てくるよう努める。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022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43180</xdr:rowOff>
    </xdr:from>
    <xdr:to>
      <xdr:col>78</xdr:col>
      <xdr:colOff>69850</xdr:colOff>
      <xdr:row>17</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578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xdr:rowOff>
    </xdr:from>
    <xdr:to>
      <xdr:col>73</xdr:col>
      <xdr:colOff>180975</xdr:colOff>
      <xdr:row>17</xdr:row>
      <xdr:rowOff>43180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27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xdr:rowOff>
    </xdr:from>
    <xdr:to>
      <xdr:col>69</xdr:col>
      <xdr:colOff>92075</xdr:colOff>
      <xdr:row>17</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19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163830</xdr:rowOff>
    </xdr:from>
    <xdr:to>
      <xdr:col>74</xdr:col>
      <xdr:colOff>31750</xdr:colOff>
      <xdr:row>17</xdr:row>
      <xdr:rowOff>93980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78757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133350</xdr:rowOff>
    </xdr:from>
    <xdr:to>
      <xdr:col>69</xdr:col>
      <xdr:colOff>142875</xdr:colOff>
      <xdr:row>17</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125730</xdr:rowOff>
    </xdr:from>
    <xdr:to>
      <xdr:col>65</xdr:col>
      <xdr:colOff>53975</xdr:colOff>
      <xdr:row>17</xdr:row>
      <xdr:rowOff>55880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40657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扶助費に係る経常収支比率が類似団体平均を下回っているが前年度と比較して上昇傾向にある。本土や本島に比べ離島における住民サービスの格差是正や必要とする各種福祉施策については積極的に行政サービスの充実を図っていく。</a:t>
          </a:r>
          <a:endParaRPr lang="en-US" altLang="ja-JP" sz="1100" b="0" i="0" u="none" strike="noStrike" baseline="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159657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036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類似団体と比べ低い数値となっている。今後も経費削減に努め、財政の健全化を図る。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41275</xdr:rowOff>
    </xdr:from>
    <xdr:to>
      <xdr:col>82</xdr:col>
      <xdr:colOff>107950</xdr:colOff>
      <xdr:row>57</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64247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41275</xdr:rowOff>
    </xdr:from>
    <xdr:to>
      <xdr:col>78</xdr:col>
      <xdr:colOff>69850</xdr:colOff>
      <xdr:row>56</xdr:row>
      <xdr:rowOff>52705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424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52705</xdr:rowOff>
    </xdr:from>
    <xdr:to>
      <xdr:col>73</xdr:col>
      <xdr:colOff>180975</xdr:colOff>
      <xdr:row>57</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5390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46990</xdr:rowOff>
    </xdr:from>
    <xdr:to>
      <xdr:col>69</xdr:col>
      <xdr:colOff>92075</xdr:colOff>
      <xdr:row>57</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4819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161925</xdr:rowOff>
    </xdr:from>
    <xdr:to>
      <xdr:col>78</xdr:col>
      <xdr:colOff>120650</xdr:colOff>
      <xdr:row>56</xdr:row>
      <xdr:rowOff>92075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102252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xdr:rowOff>
    </xdr:from>
    <xdr:to>
      <xdr:col>74</xdr:col>
      <xdr:colOff>31750</xdr:colOff>
      <xdr:row>56</xdr:row>
      <xdr:rowOff>103505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113682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7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167640</xdr:rowOff>
    </xdr:from>
    <xdr:to>
      <xdr:col>65</xdr:col>
      <xdr:colOff>53975</xdr:colOff>
      <xdr:row>56</xdr:row>
      <xdr:rowOff>97790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107967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6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類似団体を大幅に下回っており、前年度より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社会福祉費に係る施策として、安心安全のまちづくりのための補助費等の経費は重要であることから、効果的な執行に努めていく。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51562</xdr:rowOff>
    </xdr:from>
    <xdr:to>
      <xdr:col>82</xdr:col>
      <xdr:colOff>107950</xdr:colOff>
      <xdr:row>33</xdr:row>
      <xdr:rowOff>124714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7094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140716</xdr:rowOff>
    </xdr:from>
    <xdr:to>
      <xdr:col>78</xdr:col>
      <xdr:colOff>69850</xdr:colOff>
      <xdr:row>33</xdr:row>
      <xdr:rowOff>124714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6271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104140</xdr:rowOff>
    </xdr:from>
    <xdr:to>
      <xdr:col>73</xdr:col>
      <xdr:colOff>180975</xdr:colOff>
      <xdr:row>32</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5905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104140</xdr:rowOff>
    </xdr:from>
    <xdr:to>
      <xdr:col>69</xdr:col>
      <xdr:colOff>92075</xdr:colOff>
      <xdr:row>33</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55905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762</xdr:rowOff>
    </xdr:from>
    <xdr:to>
      <xdr:col>82</xdr:col>
      <xdr:colOff>158750</xdr:colOff>
      <xdr:row>33</xdr:row>
      <xdr:rowOff>102362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80789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73914</xdr:rowOff>
    </xdr:from>
    <xdr:to>
      <xdr:col>78</xdr:col>
      <xdr:colOff>120650</xdr:colOff>
      <xdr:row>34</xdr:row>
      <xdr:rowOff>4064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14241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5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89916</xdr:rowOff>
    </xdr:from>
    <xdr:to>
      <xdr:col>74</xdr:col>
      <xdr:colOff>31750</xdr:colOff>
      <xdr:row>33</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30243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34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53340</xdr:rowOff>
    </xdr:from>
    <xdr:to>
      <xdr:col>69</xdr:col>
      <xdr:colOff>142875</xdr:colOff>
      <xdr:row>32</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165117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163068</xdr:rowOff>
    </xdr:from>
    <xdr:to>
      <xdr:col>65</xdr:col>
      <xdr:colOff>53975</xdr:colOff>
      <xdr:row>33</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103395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41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ポイント増加しており今後も新規施設建設などが予定されているため増加が見込まれるが計画的な事業実施を行い急激な増加を起こさないよう努めていく。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120142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2577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56135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2303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56135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2303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ポイント増加し、類似団体と同程度の水準になっている。今後、予算の効率的な執行に努め経費抑制を図る。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77</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9743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62230</xdr:rowOff>
    </xdr:from>
    <xdr:to>
      <xdr:col>78</xdr:col>
      <xdr:colOff>69850</xdr:colOff>
      <xdr:row>75</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20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62230</xdr:rowOff>
    </xdr:from>
    <xdr:to>
      <xdr:col>73</xdr:col>
      <xdr:colOff>180975</xdr:colOff>
      <xdr:row>76</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9209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572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xdr:rowOff>
    </xdr:from>
    <xdr:to>
      <xdr:col>74</xdr:col>
      <xdr:colOff>31750</xdr:colOff>
      <xdr:row>75</xdr:row>
      <xdr:rowOff>113030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123207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107209</xdr:rowOff>
    </xdr:from>
    <xdr:to>
      <xdr:col>29</xdr:col>
      <xdr:colOff>127000</xdr:colOff>
      <xdr:row>15</xdr:row>
      <xdr:rowOff>155569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726584"/>
          <a:ext cx="647700" cy="4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147536</xdr:rowOff>
    </xdr:from>
    <xdr:to>
      <xdr:col>26</xdr:col>
      <xdr:colOff>50800</xdr:colOff>
      <xdr:row>15</xdr:row>
      <xdr:rowOff>155569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766911"/>
          <a:ext cx="698500" cy="8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163309</xdr:rowOff>
    </xdr:from>
    <xdr:to>
      <xdr:col>22</xdr:col>
      <xdr:colOff>114300</xdr:colOff>
      <xdr:row>15</xdr:row>
      <xdr:rowOff>147536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611234"/>
          <a:ext cx="698500" cy="15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163309</xdr:rowOff>
    </xdr:from>
    <xdr:to>
      <xdr:col>18</xdr:col>
      <xdr:colOff>177800</xdr:colOff>
      <xdr:row>14</xdr:row>
      <xdr:rowOff>167723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611234"/>
          <a:ext cx="698500" cy="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85057</xdr:rowOff>
    </xdr:from>
    <xdr:to>
      <xdr:col>19</xdr:col>
      <xdr:colOff>38100</xdr:colOff>
      <xdr:row>17</xdr:row>
      <xdr:rowOff>15207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171434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6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170515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56409</xdr:rowOff>
    </xdr:from>
    <xdr:to>
      <xdr:col>29</xdr:col>
      <xdr:colOff>177800</xdr:colOff>
      <xdr:row>15</xdr:row>
      <xdr:rowOff>158009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67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72936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2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104769</xdr:rowOff>
    </xdr:from>
    <xdr:to>
      <xdr:col>26</xdr:col>
      <xdr:colOff>101600</xdr:colOff>
      <xdr:row>16</xdr:row>
      <xdr:rowOff>34919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72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45096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9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96736</xdr:rowOff>
    </xdr:from>
    <xdr:to>
      <xdr:col>22</xdr:col>
      <xdr:colOff>165100</xdr:colOff>
      <xdr:row>16</xdr:row>
      <xdr:rowOff>26886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71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37063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48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112509</xdr:rowOff>
    </xdr:from>
    <xdr:to>
      <xdr:col>19</xdr:col>
      <xdr:colOff>38100</xdr:colOff>
      <xdr:row>15</xdr:row>
      <xdr:rowOff>42659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56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52836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32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116923</xdr:rowOff>
    </xdr:from>
    <xdr:to>
      <xdr:col>15</xdr:col>
      <xdr:colOff>101600</xdr:colOff>
      <xdr:row>15</xdr:row>
      <xdr:rowOff>47073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564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57250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33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112012</xdr:rowOff>
    </xdr:from>
    <xdr:to>
      <xdr:col>29</xdr:col>
      <xdr:colOff>127000</xdr:colOff>
      <xdr:row>35</xdr:row>
      <xdr:rowOff>272618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22362"/>
          <a:ext cx="647700" cy="160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272618</xdr:rowOff>
    </xdr:from>
    <xdr:to>
      <xdr:col>26</xdr:col>
      <xdr:colOff>50800</xdr:colOff>
      <xdr:row>35</xdr:row>
      <xdr:rowOff>315809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82968"/>
          <a:ext cx="698500" cy="43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212116</xdr:rowOff>
    </xdr:from>
    <xdr:to>
      <xdr:col>22</xdr:col>
      <xdr:colOff>114300</xdr:colOff>
      <xdr:row>35</xdr:row>
      <xdr:rowOff>315809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22466"/>
          <a:ext cx="698500" cy="10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167515</xdr:rowOff>
    </xdr:from>
    <xdr:to>
      <xdr:col>18</xdr:col>
      <xdr:colOff>177800</xdr:colOff>
      <xdr:row>35</xdr:row>
      <xdr:rowOff>212116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77865"/>
          <a:ext cx="698500" cy="44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254828</xdr:rowOff>
    </xdr:from>
    <xdr:to>
      <xdr:col>19</xdr:col>
      <xdr:colOff>38100</xdr:colOff>
      <xdr:row>36</xdr:row>
      <xdr:rowOff>13528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341205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299325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61212</xdr:rowOff>
    </xdr:from>
    <xdr:to>
      <xdr:col>29</xdr:col>
      <xdr:colOff>177800</xdr:colOff>
      <xdr:row>35</xdr:row>
      <xdr:rowOff>162812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71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249189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1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221818</xdr:rowOff>
    </xdr:from>
    <xdr:to>
      <xdr:col>26</xdr:col>
      <xdr:colOff>101600</xdr:colOff>
      <xdr:row>35</xdr:row>
      <xdr:rowOff>323418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333595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01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265009</xdr:rowOff>
    </xdr:from>
    <xdr:to>
      <xdr:col>22</xdr:col>
      <xdr:colOff>165100</xdr:colOff>
      <xdr:row>36</xdr:row>
      <xdr:rowOff>23709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7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33886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4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161316</xdr:rowOff>
    </xdr:from>
    <xdr:to>
      <xdr:col>19</xdr:col>
      <xdr:colOff>38100</xdr:colOff>
      <xdr:row>35</xdr:row>
      <xdr:rowOff>262916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71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273093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4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116715</xdr:rowOff>
    </xdr:from>
    <xdr:to>
      <xdr:col>15</xdr:col>
      <xdr:colOff>101600</xdr:colOff>
      <xdr:row>35</xdr:row>
      <xdr:rowOff>218315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27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228492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28.96
4,006,411
3,664,604
252,399
1,597,529
2,390,349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39949</xdr:rowOff>
    </xdr:from>
    <xdr:to>
      <xdr:col>24</xdr:col>
      <xdr:colOff>63500</xdr:colOff>
      <xdr:row>35</xdr:row>
      <xdr:rowOff>111017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40699"/>
          <a:ext cx="838200" cy="7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76146</xdr:rowOff>
    </xdr:from>
    <xdr:to>
      <xdr:col>19</xdr:col>
      <xdr:colOff>177800</xdr:colOff>
      <xdr:row>35</xdr:row>
      <xdr:rowOff>111017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76896"/>
          <a:ext cx="889000" cy="3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57939</xdr:rowOff>
    </xdr:from>
    <xdr:to>
      <xdr:col>15</xdr:col>
      <xdr:colOff>50800</xdr:colOff>
      <xdr:row>35</xdr:row>
      <xdr:rowOff>76146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87239"/>
          <a:ext cx="889000" cy="18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12262</xdr:rowOff>
    </xdr:from>
    <xdr:to>
      <xdr:col>10</xdr:col>
      <xdr:colOff>114300</xdr:colOff>
      <xdr:row>34</xdr:row>
      <xdr:rowOff>57939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41562"/>
          <a:ext cx="889000" cy="4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66432</xdr:rowOff>
    </xdr:from>
    <xdr:to>
      <xdr:col>10</xdr:col>
      <xdr:colOff>165100</xdr:colOff>
      <xdr:row>37</xdr:row>
      <xdr:rowOff>168032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159159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5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161507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160599</xdr:rowOff>
    </xdr:from>
    <xdr:to>
      <xdr:col>24</xdr:col>
      <xdr:colOff>114300</xdr:colOff>
      <xdr:row>35</xdr:row>
      <xdr:rowOff>90749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12026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4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60217</xdr:rowOff>
    </xdr:from>
    <xdr:to>
      <xdr:col>20</xdr:col>
      <xdr:colOff>38100</xdr:colOff>
      <xdr:row>35</xdr:row>
      <xdr:rowOff>161817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6894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83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25346</xdr:rowOff>
    </xdr:from>
    <xdr:to>
      <xdr:col>15</xdr:col>
      <xdr:colOff>101600</xdr:colOff>
      <xdr:row>35</xdr:row>
      <xdr:rowOff>126946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143473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0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7139</xdr:rowOff>
    </xdr:from>
    <xdr:to>
      <xdr:col>10</xdr:col>
      <xdr:colOff>165100</xdr:colOff>
      <xdr:row>34</xdr:row>
      <xdr:rowOff>108739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125266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1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132912</xdr:rowOff>
    </xdr:from>
    <xdr:to>
      <xdr:col>6</xdr:col>
      <xdr:colOff>38100</xdr:colOff>
      <xdr:row>34</xdr:row>
      <xdr:rowOff>63062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9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79589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6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95022</xdr:rowOff>
    </xdr:from>
    <xdr:to>
      <xdr:col>24</xdr:col>
      <xdr:colOff>63500</xdr:colOff>
      <xdr:row>56</xdr:row>
      <xdr:rowOff>48526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524772"/>
          <a:ext cx="838200" cy="12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48526</xdr:rowOff>
    </xdr:from>
    <xdr:to>
      <xdr:col>19</xdr:col>
      <xdr:colOff>177800</xdr:colOff>
      <xdr:row>56</xdr:row>
      <xdr:rowOff>102063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649726"/>
          <a:ext cx="889000" cy="5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56821</xdr:rowOff>
    </xdr:from>
    <xdr:to>
      <xdr:col>15</xdr:col>
      <xdr:colOff>50800</xdr:colOff>
      <xdr:row>56</xdr:row>
      <xdr:rowOff>102063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658021"/>
          <a:ext cx="889000" cy="4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56821</xdr:rowOff>
    </xdr:from>
    <xdr:to>
      <xdr:col>10</xdr:col>
      <xdr:colOff>114300</xdr:colOff>
      <xdr:row>56</xdr:row>
      <xdr:rowOff>116427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658021"/>
          <a:ext cx="889000" cy="5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83358</xdr:rowOff>
    </xdr:from>
    <xdr:to>
      <xdr:col>10</xdr:col>
      <xdr:colOff>165100</xdr:colOff>
      <xdr:row>57</xdr:row>
      <xdr:rowOff>13508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4635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7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160697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44222</xdr:rowOff>
    </xdr:from>
    <xdr:to>
      <xdr:col>24</xdr:col>
      <xdr:colOff>114300</xdr:colOff>
      <xdr:row>55</xdr:row>
      <xdr:rowOff>145822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4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67099</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32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169176</xdr:rowOff>
    </xdr:from>
    <xdr:to>
      <xdr:col>20</xdr:col>
      <xdr:colOff>38100</xdr:colOff>
      <xdr:row>56</xdr:row>
      <xdr:rowOff>99326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5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115853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37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51263</xdr:rowOff>
    </xdr:from>
    <xdr:to>
      <xdr:col>15</xdr:col>
      <xdr:colOff>101600</xdr:colOff>
      <xdr:row>56</xdr:row>
      <xdr:rowOff>152863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6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169390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42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6021</xdr:rowOff>
    </xdr:from>
    <xdr:to>
      <xdr:col>10</xdr:col>
      <xdr:colOff>165100</xdr:colOff>
      <xdr:row>56</xdr:row>
      <xdr:rowOff>107621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6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124148</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38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65627</xdr:rowOff>
    </xdr:from>
    <xdr:to>
      <xdr:col>6</xdr:col>
      <xdr:colOff>38100</xdr:colOff>
      <xdr:row>56</xdr:row>
      <xdr:rowOff>167227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6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12304</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44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126391</xdr:rowOff>
    </xdr:from>
    <xdr:to>
      <xdr:col>24</xdr:col>
      <xdr:colOff>63500</xdr:colOff>
      <xdr:row>76</xdr:row>
      <xdr:rowOff>167043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156591"/>
          <a:ext cx="8382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167043</xdr:rowOff>
    </xdr:from>
    <xdr:to>
      <xdr:col>19</xdr:col>
      <xdr:colOff>177800</xdr:colOff>
      <xdr:row>77</xdr:row>
      <xdr:rowOff>146495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197243"/>
          <a:ext cx="889000" cy="1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146495</xdr:rowOff>
    </xdr:from>
    <xdr:to>
      <xdr:col>15</xdr:col>
      <xdr:colOff>50800</xdr:colOff>
      <xdr:row>78</xdr:row>
      <xdr:rowOff>50749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48145"/>
          <a:ext cx="889000" cy="7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157327</xdr:rowOff>
    </xdr:from>
    <xdr:to>
      <xdr:col>10</xdr:col>
      <xdr:colOff>114300</xdr:colOff>
      <xdr:row>78</xdr:row>
      <xdr:rowOff>50749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58977"/>
          <a:ext cx="889000" cy="6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105296</xdr:rowOff>
    </xdr:from>
    <xdr:to>
      <xdr:col>10</xdr:col>
      <xdr:colOff>165100</xdr:colOff>
      <xdr:row>78</xdr:row>
      <xdr:rowOff>35446</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0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51973</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42257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75591</xdr:rowOff>
    </xdr:from>
    <xdr:to>
      <xdr:col>24</xdr:col>
      <xdr:colOff>114300</xdr:colOff>
      <xdr:row>77</xdr:row>
      <xdr:rowOff>5741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98468</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116243</xdr:rowOff>
    </xdr:from>
    <xdr:to>
      <xdr:col>20</xdr:col>
      <xdr:colOff>38100</xdr:colOff>
      <xdr:row>77</xdr:row>
      <xdr:rowOff>46393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1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62920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92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95695</xdr:rowOff>
    </xdr:from>
    <xdr:to>
      <xdr:col>15</xdr:col>
      <xdr:colOff>101600</xdr:colOff>
      <xdr:row>78</xdr:row>
      <xdr:rowOff>25845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16972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3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171399</xdr:rowOff>
    </xdr:from>
    <xdr:to>
      <xdr:col>10</xdr:col>
      <xdr:colOff>165100</xdr:colOff>
      <xdr:row>78</xdr:row>
      <xdr:rowOff>101549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92676</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6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106527</xdr:rowOff>
    </xdr:from>
    <xdr:to>
      <xdr:col>6</xdr:col>
      <xdr:colOff>38100</xdr:colOff>
      <xdr:row>78</xdr:row>
      <xdr:rowOff>36677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27804</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149695</xdr:rowOff>
    </xdr:from>
    <xdr:to>
      <xdr:col>24</xdr:col>
      <xdr:colOff>63500</xdr:colOff>
      <xdr:row>97</xdr:row>
      <xdr:rowOff>18656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08895"/>
          <a:ext cx="838200" cy="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149695</xdr:rowOff>
    </xdr:from>
    <xdr:to>
      <xdr:col>19</xdr:col>
      <xdr:colOff>177800</xdr:colOff>
      <xdr:row>97</xdr:row>
      <xdr:rowOff>2387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08895"/>
          <a:ext cx="889000" cy="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40717</xdr:rowOff>
    </xdr:from>
    <xdr:to>
      <xdr:col>15</xdr:col>
      <xdr:colOff>50800</xdr:colOff>
      <xdr:row>97</xdr:row>
      <xdr:rowOff>2387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499917"/>
          <a:ext cx="889000" cy="1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148259</xdr:rowOff>
    </xdr:from>
    <xdr:to>
      <xdr:col>10</xdr:col>
      <xdr:colOff>114300</xdr:colOff>
      <xdr:row>96</xdr:row>
      <xdr:rowOff>40717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436009"/>
          <a:ext cx="889000" cy="6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99758</xdr:rowOff>
    </xdr:from>
    <xdr:to>
      <xdr:col>10</xdr:col>
      <xdr:colOff>165100</xdr:colOff>
      <xdr:row>97</xdr:row>
      <xdr:rowOff>29908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21035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19042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139306</xdr:rowOff>
    </xdr:from>
    <xdr:to>
      <xdr:col>24</xdr:col>
      <xdr:colOff>114300</xdr:colOff>
      <xdr:row>97</xdr:row>
      <xdr:rowOff>69456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117733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98895</xdr:rowOff>
    </xdr:from>
    <xdr:to>
      <xdr:col>20</xdr:col>
      <xdr:colOff>38100</xdr:colOff>
      <xdr:row>97</xdr:row>
      <xdr:rowOff>29045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45572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33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123037</xdr:rowOff>
    </xdr:from>
    <xdr:to>
      <xdr:col>15</xdr:col>
      <xdr:colOff>101600</xdr:colOff>
      <xdr:row>97</xdr:row>
      <xdr:rowOff>53187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44314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161367</xdr:rowOff>
    </xdr:from>
    <xdr:to>
      <xdr:col>10</xdr:col>
      <xdr:colOff>165100</xdr:colOff>
      <xdr:row>96</xdr:row>
      <xdr:rowOff>91517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108044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97459</xdr:rowOff>
    </xdr:from>
    <xdr:to>
      <xdr:col>6</xdr:col>
      <xdr:colOff>38100</xdr:colOff>
      <xdr:row>96</xdr:row>
      <xdr:rowOff>27609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44136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1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41833</xdr:rowOff>
    </xdr:from>
    <xdr:to>
      <xdr:col>55</xdr:col>
      <xdr:colOff>0</xdr:colOff>
      <xdr:row>36</xdr:row>
      <xdr:rowOff>17206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42583"/>
          <a:ext cx="838200" cy="14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17206</xdr:rowOff>
    </xdr:from>
    <xdr:to>
      <xdr:col>50</xdr:col>
      <xdr:colOff>114300</xdr:colOff>
      <xdr:row>36</xdr:row>
      <xdr:rowOff>71705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189406"/>
          <a:ext cx="8890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71705</xdr:rowOff>
    </xdr:from>
    <xdr:to>
      <xdr:col>45</xdr:col>
      <xdr:colOff>177800</xdr:colOff>
      <xdr:row>36</xdr:row>
      <xdr:rowOff>98225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43905"/>
          <a:ext cx="889000" cy="2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71496</xdr:rowOff>
    </xdr:from>
    <xdr:to>
      <xdr:col>41</xdr:col>
      <xdr:colOff>50800</xdr:colOff>
      <xdr:row>36</xdr:row>
      <xdr:rowOff>98225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5900796"/>
          <a:ext cx="889000" cy="36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2626</xdr:rowOff>
    </xdr:from>
    <xdr:to>
      <xdr:col>41</xdr:col>
      <xdr:colOff>101600</xdr:colOff>
      <xdr:row>36</xdr:row>
      <xdr:rowOff>104226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120753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152683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162483</xdr:rowOff>
    </xdr:from>
    <xdr:to>
      <xdr:col>55</xdr:col>
      <xdr:colOff>50800</xdr:colOff>
      <xdr:row>35</xdr:row>
      <xdr:rowOff>92633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13910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4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137856</xdr:rowOff>
    </xdr:from>
    <xdr:to>
      <xdr:col>50</xdr:col>
      <xdr:colOff>165100</xdr:colOff>
      <xdr:row>36</xdr:row>
      <xdr:rowOff>68006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84533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91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20905</xdr:rowOff>
    </xdr:from>
    <xdr:to>
      <xdr:col>46</xdr:col>
      <xdr:colOff>38100</xdr:colOff>
      <xdr:row>36</xdr:row>
      <xdr:rowOff>122505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139032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96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47425</xdr:rowOff>
    </xdr:from>
    <xdr:to>
      <xdr:col>41</xdr:col>
      <xdr:colOff>101600</xdr:colOff>
      <xdr:row>36</xdr:row>
      <xdr:rowOff>149025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140152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31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20696</xdr:rowOff>
    </xdr:from>
    <xdr:to>
      <xdr:col>36</xdr:col>
      <xdr:colOff>165100</xdr:colOff>
      <xdr:row>34</xdr:row>
      <xdr:rowOff>122296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8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138823</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62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103801</xdr:rowOff>
    </xdr:from>
    <xdr:to>
      <xdr:col>55</xdr:col>
      <xdr:colOff>0</xdr:colOff>
      <xdr:row>57</xdr:row>
      <xdr:rowOff>97341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05001"/>
          <a:ext cx="838200" cy="16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25065</xdr:rowOff>
    </xdr:from>
    <xdr:to>
      <xdr:col>50</xdr:col>
      <xdr:colOff>114300</xdr:colOff>
      <xdr:row>57</xdr:row>
      <xdr:rowOff>97341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797715"/>
          <a:ext cx="8890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7096</xdr:rowOff>
    </xdr:from>
    <xdr:to>
      <xdr:col>45</xdr:col>
      <xdr:colOff>177800</xdr:colOff>
      <xdr:row>57</xdr:row>
      <xdr:rowOff>25065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8922496"/>
          <a:ext cx="889000" cy="87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7096</xdr:rowOff>
    </xdr:from>
    <xdr:to>
      <xdr:col>41</xdr:col>
      <xdr:colOff>50800</xdr:colOff>
      <xdr:row>54</xdr:row>
      <xdr:rowOff>82895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8922496"/>
          <a:ext cx="889000" cy="4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152957</xdr:rowOff>
    </xdr:from>
    <xdr:to>
      <xdr:col>41</xdr:col>
      <xdr:colOff>101600</xdr:colOff>
      <xdr:row>57</xdr:row>
      <xdr:rowOff>83107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74234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4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73871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53001</xdr:rowOff>
    </xdr:from>
    <xdr:to>
      <xdr:col>55</xdr:col>
      <xdr:colOff>50800</xdr:colOff>
      <xdr:row>56</xdr:row>
      <xdr:rowOff>154601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5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75878</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0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46541</xdr:rowOff>
    </xdr:from>
    <xdr:to>
      <xdr:col>50</xdr:col>
      <xdr:colOff>165100</xdr:colOff>
      <xdr:row>57</xdr:row>
      <xdr:rowOff>148141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139268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1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145715</xdr:rowOff>
    </xdr:from>
    <xdr:to>
      <xdr:col>46</xdr:col>
      <xdr:colOff>38100</xdr:colOff>
      <xdr:row>57</xdr:row>
      <xdr:rowOff>75865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92392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5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127746</xdr:rowOff>
    </xdr:from>
    <xdr:to>
      <xdr:col>41</xdr:col>
      <xdr:colOff>101600</xdr:colOff>
      <xdr:row>52</xdr:row>
      <xdr:rowOff>57896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88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74423</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16205" y="8646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32095</xdr:rowOff>
    </xdr:from>
    <xdr:to>
      <xdr:col>36</xdr:col>
      <xdr:colOff>165100</xdr:colOff>
      <xdr:row>54</xdr:row>
      <xdr:rowOff>133695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2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150222</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27205" y="9065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35998</xdr:rowOff>
    </xdr:from>
    <xdr:to>
      <xdr:col>55</xdr:col>
      <xdr:colOff>0</xdr:colOff>
      <xdr:row>78</xdr:row>
      <xdr:rowOff>166167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237648"/>
          <a:ext cx="838200" cy="30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168703</xdr:rowOff>
    </xdr:from>
    <xdr:to>
      <xdr:col>50</xdr:col>
      <xdr:colOff>114300</xdr:colOff>
      <xdr:row>78</xdr:row>
      <xdr:rowOff>166167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70353"/>
          <a:ext cx="889000" cy="16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110229</xdr:rowOff>
    </xdr:from>
    <xdr:to>
      <xdr:col>45</xdr:col>
      <xdr:colOff>177800</xdr:colOff>
      <xdr:row>77</xdr:row>
      <xdr:rowOff>168703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11879"/>
          <a:ext cx="889000" cy="5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110229</xdr:rowOff>
    </xdr:from>
    <xdr:to>
      <xdr:col>41</xdr:col>
      <xdr:colOff>50800</xdr:colOff>
      <xdr:row>78</xdr:row>
      <xdr:rowOff>147549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11879"/>
          <a:ext cx="889000" cy="20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8493</xdr:rowOff>
    </xdr:from>
    <xdr:to>
      <xdr:col>41</xdr:col>
      <xdr:colOff>101600</xdr:colOff>
      <xdr:row>78</xdr:row>
      <xdr:rowOff>110093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101220</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156648</xdr:rowOff>
    </xdr:from>
    <xdr:to>
      <xdr:col>55</xdr:col>
      <xdr:colOff>50800</xdr:colOff>
      <xdr:row>77</xdr:row>
      <xdr:rowOff>86798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8075</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3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115367</xdr:rowOff>
    </xdr:from>
    <xdr:to>
      <xdr:col>50</xdr:col>
      <xdr:colOff>165100</xdr:colOff>
      <xdr:row>79</xdr:row>
      <xdr:rowOff>45517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36644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8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117903</xdr:rowOff>
    </xdr:from>
    <xdr:to>
      <xdr:col>46</xdr:col>
      <xdr:colOff>38100</xdr:colOff>
      <xdr:row>78</xdr:row>
      <xdr:rowOff>48053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64580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09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59429</xdr:rowOff>
    </xdr:from>
    <xdr:to>
      <xdr:col>41</xdr:col>
      <xdr:colOff>101600</xdr:colOff>
      <xdr:row>77</xdr:row>
      <xdr:rowOff>161029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6106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03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96749</xdr:rowOff>
    </xdr:from>
    <xdr:to>
      <xdr:col>36</xdr:col>
      <xdr:colOff>165100</xdr:colOff>
      <xdr:row>79</xdr:row>
      <xdr:rowOff>26899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18026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6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99988</xdr:rowOff>
    </xdr:from>
    <xdr:to>
      <xdr:col>55</xdr:col>
      <xdr:colOff>0</xdr:colOff>
      <xdr:row>97</xdr:row>
      <xdr:rowOff>136764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30638"/>
          <a:ext cx="838200" cy="3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136764</xdr:rowOff>
    </xdr:from>
    <xdr:to>
      <xdr:col>50</xdr:col>
      <xdr:colOff>114300</xdr:colOff>
      <xdr:row>97</xdr:row>
      <xdr:rowOff>147123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67414"/>
          <a:ext cx="889000" cy="1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155818</xdr:rowOff>
    </xdr:from>
    <xdr:to>
      <xdr:col>45</xdr:col>
      <xdr:colOff>177800</xdr:colOff>
      <xdr:row>97</xdr:row>
      <xdr:rowOff>147123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5929218"/>
          <a:ext cx="889000" cy="84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155818</xdr:rowOff>
    </xdr:from>
    <xdr:to>
      <xdr:col>41</xdr:col>
      <xdr:colOff>50800</xdr:colOff>
      <xdr:row>94</xdr:row>
      <xdr:rowOff>118385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5929218"/>
          <a:ext cx="889000" cy="30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71300</xdr:rowOff>
    </xdr:from>
    <xdr:to>
      <xdr:col>41</xdr:col>
      <xdr:colOff>101600</xdr:colOff>
      <xdr:row>98</xdr:row>
      <xdr:rowOff>1450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164027</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163157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49188</xdr:rowOff>
    </xdr:from>
    <xdr:to>
      <xdr:col>55</xdr:col>
      <xdr:colOff>50800</xdr:colOff>
      <xdr:row>97</xdr:row>
      <xdr:rowOff>150788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8565</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6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85964</xdr:rowOff>
    </xdr:from>
    <xdr:to>
      <xdr:col>50</xdr:col>
      <xdr:colOff>165100</xdr:colOff>
      <xdr:row>98</xdr:row>
      <xdr:rowOff>16114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1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7241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80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96323</xdr:rowOff>
    </xdr:from>
    <xdr:to>
      <xdr:col>46</xdr:col>
      <xdr:colOff>38100</xdr:colOff>
      <xdr:row>98</xdr:row>
      <xdr:rowOff>26473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2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17600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1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105018</xdr:rowOff>
    </xdr:from>
    <xdr:to>
      <xdr:col>41</xdr:col>
      <xdr:colOff>101600</xdr:colOff>
      <xdr:row>93</xdr:row>
      <xdr:rowOff>35168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58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91</xdr:row>
      <xdr:rowOff>51695</xdr:rowOff>
    </xdr:from>
    <xdr:ext cx="69018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16205" y="156536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67585</xdr:rowOff>
    </xdr:from>
    <xdr:to>
      <xdr:col>36</xdr:col>
      <xdr:colOff>165100</xdr:colOff>
      <xdr:row>94</xdr:row>
      <xdr:rowOff>169185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1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93</xdr:row>
      <xdr:rowOff>14262</xdr:rowOff>
    </xdr:from>
    <xdr:ext cx="69018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27205" y="15959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74696</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61246"/>
          <a:ext cx="838200" cy="2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92136</xdr:rowOff>
    </xdr:from>
    <xdr:to>
      <xdr:col>81</xdr:col>
      <xdr:colOff>50800</xdr:colOff>
      <xdr:row>39</xdr:row>
      <xdr:rowOff>74696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07236"/>
          <a:ext cx="889000" cy="1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122756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8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92136</xdr:rowOff>
    </xdr:from>
    <xdr:to>
      <xdr:col>76</xdr:col>
      <xdr:colOff>114300</xdr:colOff>
      <xdr:row>39</xdr:row>
      <xdr:rowOff>59772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07236"/>
          <a:ext cx="889000" cy="13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126505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8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59772</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46322"/>
          <a:ext cx="889000" cy="3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20521</xdr:rowOff>
    </xdr:from>
    <xdr:to>
      <xdr:col>72</xdr:col>
      <xdr:colOff>38100</xdr:colOff>
      <xdr:row>39</xdr:row>
      <xdr:rowOff>122121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113248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23896</xdr:rowOff>
    </xdr:from>
    <xdr:to>
      <xdr:col>81</xdr:col>
      <xdr:colOff>101600</xdr:colOff>
      <xdr:row>39</xdr:row>
      <xdr:rowOff>125496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142023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48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41336</xdr:rowOff>
    </xdr:from>
    <xdr:to>
      <xdr:col>76</xdr:col>
      <xdr:colOff>165100</xdr:colOff>
      <xdr:row>38</xdr:row>
      <xdr:rowOff>142936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159464</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292795" y="633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8972</xdr:rowOff>
    </xdr:from>
    <xdr:to>
      <xdr:col>72</xdr:col>
      <xdr:colOff>38100</xdr:colOff>
      <xdr:row>39</xdr:row>
      <xdr:rowOff>110572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127099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4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121241</xdr:rowOff>
    </xdr:from>
    <xdr:to>
      <xdr:col>85</xdr:col>
      <xdr:colOff>127000</xdr:colOff>
      <xdr:row>76</xdr:row>
      <xdr:rowOff>31930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979991"/>
          <a:ext cx="838200" cy="8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31930</xdr:rowOff>
    </xdr:from>
    <xdr:to>
      <xdr:col>81</xdr:col>
      <xdr:colOff>50800</xdr:colOff>
      <xdr:row>76</xdr:row>
      <xdr:rowOff>43323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062130"/>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148161</xdr:rowOff>
    </xdr:from>
    <xdr:to>
      <xdr:col>76</xdr:col>
      <xdr:colOff>114300</xdr:colOff>
      <xdr:row>76</xdr:row>
      <xdr:rowOff>43323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006911"/>
          <a:ext cx="889000" cy="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148161</xdr:rowOff>
    </xdr:from>
    <xdr:to>
      <xdr:col>71</xdr:col>
      <xdr:colOff>177800</xdr:colOff>
      <xdr:row>76</xdr:row>
      <xdr:rowOff>30296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006911"/>
          <a:ext cx="889000" cy="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49512</xdr:rowOff>
    </xdr:from>
    <xdr:to>
      <xdr:col>72</xdr:col>
      <xdr:colOff>38100</xdr:colOff>
      <xdr:row>76</xdr:row>
      <xdr:rowOff>151112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142239</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17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96167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70441</xdr:rowOff>
    </xdr:from>
    <xdr:to>
      <xdr:col>85</xdr:col>
      <xdr:colOff>177800</xdr:colOff>
      <xdr:row>76</xdr:row>
      <xdr:rowOff>591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9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93318</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7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152580</xdr:rowOff>
    </xdr:from>
    <xdr:to>
      <xdr:col>81</xdr:col>
      <xdr:colOff>101600</xdr:colOff>
      <xdr:row>76</xdr:row>
      <xdr:rowOff>82730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1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99258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78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163973</xdr:rowOff>
    </xdr:from>
    <xdr:to>
      <xdr:col>76</xdr:col>
      <xdr:colOff>165100</xdr:colOff>
      <xdr:row>76</xdr:row>
      <xdr:rowOff>94123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0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110649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97362</xdr:rowOff>
    </xdr:from>
    <xdr:to>
      <xdr:col>72</xdr:col>
      <xdr:colOff>38100</xdr:colOff>
      <xdr:row>76</xdr:row>
      <xdr:rowOff>27511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56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44039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73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150946</xdr:rowOff>
    </xdr:from>
    <xdr:to>
      <xdr:col>67</xdr:col>
      <xdr:colOff>101600</xdr:colOff>
      <xdr:row>76</xdr:row>
      <xdr:rowOff>81096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0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72223</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310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100115</xdr:rowOff>
    </xdr:from>
    <xdr:to>
      <xdr:col>85</xdr:col>
      <xdr:colOff>127000</xdr:colOff>
      <xdr:row>96</xdr:row>
      <xdr:rowOff>141756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559315"/>
          <a:ext cx="838200" cy="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25058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27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100115</xdr:rowOff>
    </xdr:from>
    <xdr:to>
      <xdr:col>81</xdr:col>
      <xdr:colOff>50800</xdr:colOff>
      <xdr:row>97</xdr:row>
      <xdr:rowOff>68962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559315"/>
          <a:ext cx="889000" cy="1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107304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54680</xdr:rowOff>
    </xdr:from>
    <xdr:to>
      <xdr:col>76</xdr:col>
      <xdr:colOff>114300</xdr:colOff>
      <xdr:row>97</xdr:row>
      <xdr:rowOff>68962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513880"/>
          <a:ext cx="889000" cy="18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54680</xdr:rowOff>
    </xdr:from>
    <xdr:to>
      <xdr:col>71</xdr:col>
      <xdr:colOff>177800</xdr:colOff>
      <xdr:row>98</xdr:row>
      <xdr:rowOff>20140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513880"/>
          <a:ext cx="889000" cy="30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124513</xdr:rowOff>
    </xdr:from>
    <xdr:to>
      <xdr:col>72</xdr:col>
      <xdr:colOff>38100</xdr:colOff>
      <xdr:row>98</xdr:row>
      <xdr:rowOff>54663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45790</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03795"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12217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90956</xdr:rowOff>
    </xdr:from>
    <xdr:to>
      <xdr:col>85</xdr:col>
      <xdr:colOff>177800</xdr:colOff>
      <xdr:row>97</xdr:row>
      <xdr:rowOff>21106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5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113833</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40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49315</xdr:rowOff>
    </xdr:from>
    <xdr:to>
      <xdr:col>81</xdr:col>
      <xdr:colOff>101600</xdr:colOff>
      <xdr:row>96</xdr:row>
      <xdr:rowOff>150915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5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167442</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628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18162</xdr:rowOff>
    </xdr:from>
    <xdr:to>
      <xdr:col>76</xdr:col>
      <xdr:colOff>165100</xdr:colOff>
      <xdr:row>97</xdr:row>
      <xdr:rowOff>119762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6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136289</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642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3880</xdr:rowOff>
    </xdr:from>
    <xdr:to>
      <xdr:col>72</xdr:col>
      <xdr:colOff>38100</xdr:colOff>
      <xdr:row>96</xdr:row>
      <xdr:rowOff>105480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4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122007</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23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140790</xdr:rowOff>
    </xdr:from>
    <xdr:to>
      <xdr:col>67</xdr:col>
      <xdr:colOff>101600</xdr:colOff>
      <xdr:row>98</xdr:row>
      <xdr:rowOff>70940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87467</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654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136627</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0727"/>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130538</xdr:rowOff>
    </xdr:from>
    <xdr:to>
      <xdr:col>102</xdr:col>
      <xdr:colOff>114300</xdr:colOff>
      <xdr:row>58</xdr:row>
      <xdr:rowOff>136627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74638"/>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38453</xdr:rowOff>
    </xdr:from>
    <xdr:to>
      <xdr:col>102</xdr:col>
      <xdr:colOff>165100</xdr:colOff>
      <xdr:row>58</xdr:row>
      <xdr:rowOff>140053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156580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114782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85827</xdr:rowOff>
    </xdr:from>
    <xdr:to>
      <xdr:col>102</xdr:col>
      <xdr:colOff>165100</xdr:colOff>
      <xdr:row>59</xdr:row>
      <xdr:rowOff>15977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2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7104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12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79738</xdr:rowOff>
    </xdr:from>
    <xdr:to>
      <xdr:col>98</xdr:col>
      <xdr:colOff>38100</xdr:colOff>
      <xdr:row>59</xdr:row>
      <xdr:rowOff>9888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1015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134890</xdr:rowOff>
    </xdr:from>
    <xdr:to>
      <xdr:col>116</xdr:col>
      <xdr:colOff>63500</xdr:colOff>
      <xdr:row>76</xdr:row>
      <xdr:rowOff>39798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993640"/>
          <a:ext cx="838200" cy="7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39798</xdr:rowOff>
    </xdr:from>
    <xdr:to>
      <xdr:col>111</xdr:col>
      <xdr:colOff>177800</xdr:colOff>
      <xdr:row>76</xdr:row>
      <xdr:rowOff>101478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69998"/>
          <a:ext cx="889000" cy="6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105355</xdr:rowOff>
    </xdr:from>
    <xdr:to>
      <xdr:col>107</xdr:col>
      <xdr:colOff>50800</xdr:colOff>
      <xdr:row>76</xdr:row>
      <xdr:rowOff>101478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964105"/>
          <a:ext cx="889000" cy="16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83593</xdr:rowOff>
    </xdr:from>
    <xdr:to>
      <xdr:col>102</xdr:col>
      <xdr:colOff>114300</xdr:colOff>
      <xdr:row>75</xdr:row>
      <xdr:rowOff>105355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942343"/>
          <a:ext cx="8890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67732</xdr:rowOff>
    </xdr:from>
    <xdr:to>
      <xdr:col>102</xdr:col>
      <xdr:colOff>165100</xdr:colOff>
      <xdr:row>75</xdr:row>
      <xdr:rowOff>169332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160459</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1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163042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84090</xdr:rowOff>
    </xdr:from>
    <xdr:to>
      <xdr:col>116</xdr:col>
      <xdr:colOff>114300</xdr:colOff>
      <xdr:row>76</xdr:row>
      <xdr:rowOff>14241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428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106967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9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160448</xdr:rowOff>
    </xdr:from>
    <xdr:to>
      <xdr:col>112</xdr:col>
      <xdr:colOff>38100</xdr:colOff>
      <xdr:row>76</xdr:row>
      <xdr:rowOff>90598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81725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50678</xdr:rowOff>
    </xdr:from>
    <xdr:to>
      <xdr:col>107</xdr:col>
      <xdr:colOff>101600</xdr:colOff>
      <xdr:row>76</xdr:row>
      <xdr:rowOff>152278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143405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54555</xdr:rowOff>
    </xdr:from>
    <xdr:to>
      <xdr:col>102</xdr:col>
      <xdr:colOff>165100</xdr:colOff>
      <xdr:row>75</xdr:row>
      <xdr:rowOff>156155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1232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68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32793</xdr:rowOff>
    </xdr:from>
    <xdr:to>
      <xdr:col>98</xdr:col>
      <xdr:colOff>38100</xdr:colOff>
      <xdr:row>75</xdr:row>
      <xdr:rowOff>134393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89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150920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66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が類似団体、全国平均、沖縄県平均を大きく上回っているが、これは、一島一行政のため広域での行政サービスや住民の暮らしに必要なサービスのほとんどが単独で実施しなければならず、必然的に人件費が嵩張ってくることから、効率的なサービス執行や運営ができていない。また、依然として積立金に関して全国、県類似団体の平均を大きく上回る積立額であるが、これは、庁舎建設に向けて財政調整基金や庁舎建設基金への上積みの強化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28.96
4,006,411
3,664,604
252,399
1,597,529
2,390,349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139847</xdr:rowOff>
    </xdr:from>
    <xdr:to>
      <xdr:col>24</xdr:col>
      <xdr:colOff>63500</xdr:colOff>
      <xdr:row>37</xdr:row>
      <xdr:rowOff>47444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12047"/>
          <a:ext cx="838200" cy="7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33858</xdr:rowOff>
    </xdr:from>
    <xdr:to>
      <xdr:col>19</xdr:col>
      <xdr:colOff>177800</xdr:colOff>
      <xdr:row>37</xdr:row>
      <xdr:rowOff>47444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377508"/>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93654</xdr:rowOff>
    </xdr:from>
    <xdr:to>
      <xdr:col>15</xdr:col>
      <xdr:colOff>50800</xdr:colOff>
      <xdr:row>37</xdr:row>
      <xdr:rowOff>33858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265854"/>
          <a:ext cx="889000" cy="1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93654</xdr:rowOff>
    </xdr:from>
    <xdr:to>
      <xdr:col>10</xdr:col>
      <xdr:colOff>114300</xdr:colOff>
      <xdr:row>36</xdr:row>
      <xdr:rowOff>118979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65854"/>
          <a:ext cx="8890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53075</xdr:rowOff>
    </xdr:from>
    <xdr:to>
      <xdr:col>10</xdr:col>
      <xdr:colOff>165100</xdr:colOff>
      <xdr:row>37</xdr:row>
      <xdr:rowOff>154675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145802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153346</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89047</xdr:rowOff>
    </xdr:from>
    <xdr:to>
      <xdr:col>24</xdr:col>
      <xdr:colOff>114300</xdr:colOff>
      <xdr:row>37</xdr:row>
      <xdr:rowOff>19197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6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111924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1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168094</xdr:rowOff>
    </xdr:from>
    <xdr:to>
      <xdr:col>20</xdr:col>
      <xdr:colOff>38100</xdr:colOff>
      <xdr:row>37</xdr:row>
      <xdr:rowOff>98244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114771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1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154508</xdr:rowOff>
    </xdr:from>
    <xdr:to>
      <xdr:col>15</xdr:col>
      <xdr:colOff>101600</xdr:colOff>
      <xdr:row>37</xdr:row>
      <xdr:rowOff>84658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101185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42854</xdr:rowOff>
    </xdr:from>
    <xdr:to>
      <xdr:col>10</xdr:col>
      <xdr:colOff>165100</xdr:colOff>
      <xdr:row>36</xdr:row>
      <xdr:rowOff>144454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160981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68179</xdr:rowOff>
    </xdr:from>
    <xdr:to>
      <xdr:col>6</xdr:col>
      <xdr:colOff>38100</xdr:colOff>
      <xdr:row>36</xdr:row>
      <xdr:rowOff>169779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14856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82042</xdr:rowOff>
    </xdr:from>
    <xdr:to>
      <xdr:col>24</xdr:col>
      <xdr:colOff>63500</xdr:colOff>
      <xdr:row>56</xdr:row>
      <xdr:rowOff>97623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83242"/>
          <a:ext cx="838200" cy="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97623</xdr:rowOff>
    </xdr:from>
    <xdr:to>
      <xdr:col>19</xdr:col>
      <xdr:colOff>177800</xdr:colOff>
      <xdr:row>56</xdr:row>
      <xdr:rowOff>153521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98823"/>
          <a:ext cx="889000" cy="5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148788</xdr:rowOff>
    </xdr:from>
    <xdr:to>
      <xdr:col>15</xdr:col>
      <xdr:colOff>50800</xdr:colOff>
      <xdr:row>56</xdr:row>
      <xdr:rowOff>153521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578538"/>
          <a:ext cx="889000" cy="17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148788</xdr:rowOff>
    </xdr:from>
    <xdr:to>
      <xdr:col>10</xdr:col>
      <xdr:colOff>114300</xdr:colOff>
      <xdr:row>56</xdr:row>
      <xdr:rowOff>128725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578538"/>
          <a:ext cx="889000" cy="15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37925</xdr:rowOff>
    </xdr:from>
    <xdr:to>
      <xdr:col>10</xdr:col>
      <xdr:colOff>165100</xdr:colOff>
      <xdr:row>57</xdr:row>
      <xdr:rowOff>139525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1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130652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61363</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31242</xdr:rowOff>
    </xdr:from>
    <xdr:to>
      <xdr:col>24</xdr:col>
      <xdr:colOff>114300</xdr:colOff>
      <xdr:row>56</xdr:row>
      <xdr:rowOff>132842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54119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8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46823</xdr:rowOff>
    </xdr:from>
    <xdr:to>
      <xdr:col>20</xdr:col>
      <xdr:colOff>38100</xdr:colOff>
      <xdr:row>56</xdr:row>
      <xdr:rowOff>148423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164950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42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102721</xdr:rowOff>
    </xdr:from>
    <xdr:to>
      <xdr:col>15</xdr:col>
      <xdr:colOff>101600</xdr:colOff>
      <xdr:row>57</xdr:row>
      <xdr:rowOff>32871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49398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7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97988</xdr:rowOff>
    </xdr:from>
    <xdr:to>
      <xdr:col>10</xdr:col>
      <xdr:colOff>165100</xdr:colOff>
      <xdr:row>56</xdr:row>
      <xdr:rowOff>28138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2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44665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30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77925</xdr:rowOff>
    </xdr:from>
    <xdr:to>
      <xdr:col>6</xdr:col>
      <xdr:colOff>38100</xdr:colOff>
      <xdr:row>57</xdr:row>
      <xdr:rowOff>8075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24602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5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116253</xdr:rowOff>
    </xdr:from>
    <xdr:to>
      <xdr:col>24</xdr:col>
      <xdr:colOff>63500</xdr:colOff>
      <xdr:row>75</xdr:row>
      <xdr:rowOff>43635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03553"/>
          <a:ext cx="838200" cy="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43635</xdr:rowOff>
    </xdr:from>
    <xdr:to>
      <xdr:col>19</xdr:col>
      <xdr:colOff>177800</xdr:colOff>
      <xdr:row>75</xdr:row>
      <xdr:rowOff>119576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02385"/>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71364</xdr:rowOff>
    </xdr:from>
    <xdr:to>
      <xdr:col>15</xdr:col>
      <xdr:colOff>50800</xdr:colOff>
      <xdr:row>75</xdr:row>
      <xdr:rowOff>119576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587214"/>
          <a:ext cx="889000" cy="39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16096</xdr:rowOff>
    </xdr:from>
    <xdr:to>
      <xdr:col>10</xdr:col>
      <xdr:colOff>114300</xdr:colOff>
      <xdr:row>73</xdr:row>
      <xdr:rowOff>71364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531946"/>
          <a:ext cx="889000" cy="5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123023</xdr:rowOff>
    </xdr:from>
    <xdr:to>
      <xdr:col>10</xdr:col>
      <xdr:colOff>165100</xdr:colOff>
      <xdr:row>72</xdr:row>
      <xdr:rowOff>53173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2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69700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07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38058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9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65453</xdr:rowOff>
    </xdr:from>
    <xdr:to>
      <xdr:col>24</xdr:col>
      <xdr:colOff>114300</xdr:colOff>
      <xdr:row>74</xdr:row>
      <xdr:rowOff>167053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5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88330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0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164285</xdr:rowOff>
    </xdr:from>
    <xdr:to>
      <xdr:col>20</xdr:col>
      <xdr:colOff>38100</xdr:colOff>
      <xdr:row>75</xdr:row>
      <xdr:rowOff>94435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85562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4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68776</xdr:rowOff>
    </xdr:from>
    <xdr:to>
      <xdr:col>15</xdr:col>
      <xdr:colOff>101600</xdr:colOff>
      <xdr:row>75</xdr:row>
      <xdr:rowOff>170376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161503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2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20564</xdr:rowOff>
    </xdr:from>
    <xdr:to>
      <xdr:col>10</xdr:col>
      <xdr:colOff>165100</xdr:colOff>
      <xdr:row>73</xdr:row>
      <xdr:rowOff>122164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5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113291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2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136746</xdr:rowOff>
    </xdr:from>
    <xdr:to>
      <xdr:col>6</xdr:col>
      <xdr:colOff>38100</xdr:colOff>
      <xdr:row>73</xdr:row>
      <xdr:rowOff>66896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83423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25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28073</xdr:rowOff>
    </xdr:from>
    <xdr:to>
      <xdr:col>24</xdr:col>
      <xdr:colOff>63500</xdr:colOff>
      <xdr:row>97</xdr:row>
      <xdr:rowOff>169061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87273"/>
          <a:ext cx="838200" cy="3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169061</xdr:rowOff>
    </xdr:from>
    <xdr:to>
      <xdr:col>19</xdr:col>
      <xdr:colOff>177800</xdr:colOff>
      <xdr:row>98</xdr:row>
      <xdr:rowOff>16222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99711"/>
          <a:ext cx="8890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140176</xdr:rowOff>
    </xdr:from>
    <xdr:to>
      <xdr:col>15</xdr:col>
      <xdr:colOff>50800</xdr:colOff>
      <xdr:row>98</xdr:row>
      <xdr:rowOff>16222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70826"/>
          <a:ext cx="889000" cy="4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140176</xdr:rowOff>
    </xdr:from>
    <xdr:to>
      <xdr:col>10</xdr:col>
      <xdr:colOff>114300</xdr:colOff>
      <xdr:row>97</xdr:row>
      <xdr:rowOff>167111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70826"/>
          <a:ext cx="889000" cy="2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87965</xdr:rowOff>
    </xdr:from>
    <xdr:to>
      <xdr:col>10</xdr:col>
      <xdr:colOff>165100</xdr:colOff>
      <xdr:row>98</xdr:row>
      <xdr:rowOff>18115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34642</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49308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148723</xdr:rowOff>
    </xdr:from>
    <xdr:to>
      <xdr:col>24</xdr:col>
      <xdr:colOff>114300</xdr:colOff>
      <xdr:row>96</xdr:row>
      <xdr:rowOff>78873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8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118261</xdr:rowOff>
    </xdr:from>
    <xdr:to>
      <xdr:col>20</xdr:col>
      <xdr:colOff>38100</xdr:colOff>
      <xdr:row>98</xdr:row>
      <xdr:rowOff>48411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64938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52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136872</xdr:rowOff>
    </xdr:from>
    <xdr:to>
      <xdr:col>15</xdr:col>
      <xdr:colOff>101600</xdr:colOff>
      <xdr:row>98</xdr:row>
      <xdr:rowOff>67022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83549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54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89376</xdr:rowOff>
    </xdr:from>
    <xdr:to>
      <xdr:col>10</xdr:col>
      <xdr:colOff>165100</xdr:colOff>
      <xdr:row>98</xdr:row>
      <xdr:rowOff>19526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10653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1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116311</xdr:rowOff>
    </xdr:from>
    <xdr:to>
      <xdr:col>6</xdr:col>
      <xdr:colOff>38100</xdr:colOff>
      <xdr:row>98</xdr:row>
      <xdr:rowOff>46461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4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37588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3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88646</xdr:rowOff>
    </xdr:from>
    <xdr:to>
      <xdr:col>41</xdr:col>
      <xdr:colOff>101600</xdr:colOff>
      <xdr:row>37</xdr:row>
      <xdr:rowOff>18796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35323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154830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535</xdr:rowOff>
    </xdr:from>
    <xdr:to>
      <xdr:col>55</xdr:col>
      <xdr:colOff>0</xdr:colOff>
      <xdr:row>58</xdr:row>
      <xdr:rowOff>93180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44635"/>
          <a:ext cx="838200" cy="9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36430</xdr:rowOff>
    </xdr:from>
    <xdr:to>
      <xdr:col>50</xdr:col>
      <xdr:colOff>114300</xdr:colOff>
      <xdr:row>58</xdr:row>
      <xdr:rowOff>93180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80530"/>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24821</xdr:rowOff>
    </xdr:from>
    <xdr:to>
      <xdr:col>45</xdr:col>
      <xdr:colOff>177800</xdr:colOff>
      <xdr:row>58</xdr:row>
      <xdr:rowOff>36430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8940221"/>
          <a:ext cx="889000" cy="10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24821</xdr:rowOff>
    </xdr:from>
    <xdr:to>
      <xdr:col>41</xdr:col>
      <xdr:colOff>50800</xdr:colOff>
      <xdr:row>54</xdr:row>
      <xdr:rowOff>115432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8940221"/>
          <a:ext cx="889000" cy="43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89719</xdr:rowOff>
    </xdr:from>
    <xdr:to>
      <xdr:col>41</xdr:col>
      <xdr:colOff>101600</xdr:colOff>
      <xdr:row>59</xdr:row>
      <xdr:rowOff>19869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10996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101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9413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2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121185</xdr:rowOff>
    </xdr:from>
    <xdr:to>
      <xdr:col>55</xdr:col>
      <xdr:colOff>50800</xdr:colOff>
      <xdr:row>58</xdr:row>
      <xdr:rowOff>51335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9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144062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4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42380</xdr:rowOff>
    </xdr:from>
    <xdr:to>
      <xdr:col>50</xdr:col>
      <xdr:colOff>165100</xdr:colOff>
      <xdr:row>58</xdr:row>
      <xdr:rowOff>143980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160507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6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157080</xdr:rowOff>
    </xdr:from>
    <xdr:to>
      <xdr:col>46</xdr:col>
      <xdr:colOff>38100</xdr:colOff>
      <xdr:row>58</xdr:row>
      <xdr:rowOff>87230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103757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0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145471</xdr:rowOff>
    </xdr:from>
    <xdr:to>
      <xdr:col>41</xdr:col>
      <xdr:colOff>101600</xdr:colOff>
      <xdr:row>52</xdr:row>
      <xdr:rowOff>75621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88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92148</xdr:rowOff>
    </xdr:from>
    <xdr:ext cx="69018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16205" y="86646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64632</xdr:rowOff>
    </xdr:from>
    <xdr:to>
      <xdr:col>36</xdr:col>
      <xdr:colOff>165100</xdr:colOff>
      <xdr:row>54</xdr:row>
      <xdr:rowOff>166232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2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11309</xdr:rowOff>
    </xdr:from>
    <xdr:ext cx="69018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27205" y="9098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105670</xdr:rowOff>
    </xdr:from>
    <xdr:to>
      <xdr:col>55</xdr:col>
      <xdr:colOff>0</xdr:colOff>
      <xdr:row>77</xdr:row>
      <xdr:rowOff>128586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07320"/>
          <a:ext cx="838200" cy="2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128586</xdr:rowOff>
    </xdr:from>
    <xdr:to>
      <xdr:col>50</xdr:col>
      <xdr:colOff>114300</xdr:colOff>
      <xdr:row>78</xdr:row>
      <xdr:rowOff>66890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30236"/>
          <a:ext cx="889000" cy="10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66890</xdr:rowOff>
    </xdr:from>
    <xdr:to>
      <xdr:col>45</xdr:col>
      <xdr:colOff>177800</xdr:colOff>
      <xdr:row>78</xdr:row>
      <xdr:rowOff>69298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39990"/>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4194</xdr:rowOff>
    </xdr:from>
    <xdr:to>
      <xdr:col>41</xdr:col>
      <xdr:colOff>50800</xdr:colOff>
      <xdr:row>78</xdr:row>
      <xdr:rowOff>69298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77294"/>
          <a:ext cx="889000" cy="6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112126</xdr:rowOff>
    </xdr:from>
    <xdr:to>
      <xdr:col>41</xdr:col>
      <xdr:colOff>101600</xdr:colOff>
      <xdr:row>78</xdr:row>
      <xdr:rowOff>42276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58803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71376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54870</xdr:rowOff>
    </xdr:from>
    <xdr:to>
      <xdr:col>55</xdr:col>
      <xdr:colOff>50800</xdr:colOff>
      <xdr:row>77</xdr:row>
      <xdr:rowOff>156470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77747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77786</xdr:rowOff>
    </xdr:from>
    <xdr:to>
      <xdr:col>50</xdr:col>
      <xdr:colOff>165100</xdr:colOff>
      <xdr:row>78</xdr:row>
      <xdr:rowOff>7936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24463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5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16090</xdr:rowOff>
    </xdr:from>
    <xdr:to>
      <xdr:col>46</xdr:col>
      <xdr:colOff>38100</xdr:colOff>
      <xdr:row>78</xdr:row>
      <xdr:rowOff>117690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108817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4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18498</xdr:rowOff>
    </xdr:from>
    <xdr:to>
      <xdr:col>41</xdr:col>
      <xdr:colOff>101600</xdr:colOff>
      <xdr:row>78</xdr:row>
      <xdr:rowOff>120098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111225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124844</xdr:rowOff>
    </xdr:from>
    <xdr:to>
      <xdr:col>36</xdr:col>
      <xdr:colOff>165100</xdr:colOff>
      <xdr:row>78</xdr:row>
      <xdr:rowOff>54994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46121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4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15295</xdr:rowOff>
    </xdr:from>
    <xdr:to>
      <xdr:col>55</xdr:col>
      <xdr:colOff>0</xdr:colOff>
      <xdr:row>95</xdr:row>
      <xdr:rowOff>42644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303045"/>
          <a:ext cx="8382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15295</xdr:rowOff>
    </xdr:from>
    <xdr:to>
      <xdr:col>50</xdr:col>
      <xdr:colOff>114300</xdr:colOff>
      <xdr:row>96</xdr:row>
      <xdr:rowOff>133635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303045"/>
          <a:ext cx="889000" cy="28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27588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42286</xdr:rowOff>
    </xdr:from>
    <xdr:to>
      <xdr:col>45</xdr:col>
      <xdr:colOff>177800</xdr:colOff>
      <xdr:row>96</xdr:row>
      <xdr:rowOff>133635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5815686"/>
          <a:ext cx="889000" cy="77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42286</xdr:rowOff>
    </xdr:from>
    <xdr:to>
      <xdr:col>41</xdr:col>
      <xdr:colOff>50800</xdr:colOff>
      <xdr:row>94</xdr:row>
      <xdr:rowOff>96182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5815686"/>
          <a:ext cx="889000" cy="39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111816</xdr:rowOff>
    </xdr:from>
    <xdr:to>
      <xdr:col>41</xdr:col>
      <xdr:colOff>101600</xdr:colOff>
      <xdr:row>96</xdr:row>
      <xdr:rowOff>41966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33093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49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33830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49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163294</xdr:rowOff>
    </xdr:from>
    <xdr:to>
      <xdr:col>55</xdr:col>
      <xdr:colOff>50800</xdr:colOff>
      <xdr:row>95</xdr:row>
      <xdr:rowOff>93444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14721</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3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135945</xdr:rowOff>
    </xdr:from>
    <xdr:to>
      <xdr:col>50</xdr:col>
      <xdr:colOff>165100</xdr:colOff>
      <xdr:row>95</xdr:row>
      <xdr:rowOff>66095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82622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02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82835</xdr:rowOff>
    </xdr:from>
    <xdr:to>
      <xdr:col>46</xdr:col>
      <xdr:colOff>38100</xdr:colOff>
      <xdr:row>97</xdr:row>
      <xdr:rowOff>12985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4112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63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162936</xdr:rowOff>
    </xdr:from>
    <xdr:to>
      <xdr:col>41</xdr:col>
      <xdr:colOff>101600</xdr:colOff>
      <xdr:row>92</xdr:row>
      <xdr:rowOff>93086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576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109613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554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45382</xdr:rowOff>
    </xdr:from>
    <xdr:to>
      <xdr:col>36</xdr:col>
      <xdr:colOff>165100</xdr:colOff>
      <xdr:row>94</xdr:row>
      <xdr:rowOff>146982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1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163509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593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152175</xdr:rowOff>
    </xdr:from>
    <xdr:to>
      <xdr:col>85</xdr:col>
      <xdr:colOff>127000</xdr:colOff>
      <xdr:row>38</xdr:row>
      <xdr:rowOff>101328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152925"/>
          <a:ext cx="838200" cy="46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96908</xdr:rowOff>
    </xdr:from>
    <xdr:to>
      <xdr:col>81</xdr:col>
      <xdr:colOff>50800</xdr:colOff>
      <xdr:row>38</xdr:row>
      <xdr:rowOff>101328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097658"/>
          <a:ext cx="889000" cy="5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96908</xdr:rowOff>
    </xdr:from>
    <xdr:to>
      <xdr:col>76</xdr:col>
      <xdr:colOff>114300</xdr:colOff>
      <xdr:row>39</xdr:row>
      <xdr:rowOff>16866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97658"/>
          <a:ext cx="889000" cy="60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16866</xdr:rowOff>
    </xdr:from>
    <xdr:to>
      <xdr:col>71</xdr:col>
      <xdr:colOff>177800</xdr:colOff>
      <xdr:row>39</xdr:row>
      <xdr:rowOff>54367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703416"/>
          <a:ext cx="889000" cy="3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7921</xdr:rowOff>
    </xdr:from>
    <xdr:to>
      <xdr:col>72</xdr:col>
      <xdr:colOff>38100</xdr:colOff>
      <xdr:row>35</xdr:row>
      <xdr:rowOff>109521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0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126048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78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162363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2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101375</xdr:rowOff>
    </xdr:from>
    <xdr:to>
      <xdr:col>85</xdr:col>
      <xdr:colOff>177800</xdr:colOff>
      <xdr:row>36</xdr:row>
      <xdr:rowOff>31525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0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124252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50528</xdr:rowOff>
    </xdr:from>
    <xdr:to>
      <xdr:col>81</xdr:col>
      <xdr:colOff>101600</xdr:colOff>
      <xdr:row>38</xdr:row>
      <xdr:rowOff>152128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143255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46108</xdr:rowOff>
    </xdr:from>
    <xdr:to>
      <xdr:col>76</xdr:col>
      <xdr:colOff>165100</xdr:colOff>
      <xdr:row>35</xdr:row>
      <xdr:rowOff>147708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164235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2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137516</xdr:rowOff>
    </xdr:from>
    <xdr:to>
      <xdr:col>72</xdr:col>
      <xdr:colOff>38100</xdr:colOff>
      <xdr:row>39</xdr:row>
      <xdr:rowOff>67666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58793</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74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3567</xdr:rowOff>
    </xdr:from>
    <xdr:to>
      <xdr:col>67</xdr:col>
      <xdr:colOff>101600</xdr:colOff>
      <xdr:row>39</xdr:row>
      <xdr:rowOff>105167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96294</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78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93538</xdr:rowOff>
    </xdr:from>
    <xdr:to>
      <xdr:col>85</xdr:col>
      <xdr:colOff>127000</xdr:colOff>
      <xdr:row>57</xdr:row>
      <xdr:rowOff>18500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94738"/>
          <a:ext cx="838200" cy="9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142472</xdr:rowOff>
    </xdr:from>
    <xdr:to>
      <xdr:col>81</xdr:col>
      <xdr:colOff>50800</xdr:colOff>
      <xdr:row>57</xdr:row>
      <xdr:rowOff>18500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43672"/>
          <a:ext cx="889000" cy="4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142472</xdr:rowOff>
    </xdr:from>
    <xdr:to>
      <xdr:col>76</xdr:col>
      <xdr:colOff>114300</xdr:colOff>
      <xdr:row>57</xdr:row>
      <xdr:rowOff>28901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43672"/>
          <a:ext cx="889000" cy="5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28901</xdr:rowOff>
    </xdr:from>
    <xdr:to>
      <xdr:col>71</xdr:col>
      <xdr:colOff>177800</xdr:colOff>
      <xdr:row>57</xdr:row>
      <xdr:rowOff>34006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0155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71938</xdr:rowOff>
    </xdr:from>
    <xdr:to>
      <xdr:col>72</xdr:col>
      <xdr:colOff>38100</xdr:colOff>
      <xdr:row>58</xdr:row>
      <xdr:rowOff>2088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164665</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168069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42738</xdr:rowOff>
    </xdr:from>
    <xdr:to>
      <xdr:col>85</xdr:col>
      <xdr:colOff>177800</xdr:colOff>
      <xdr:row>56</xdr:row>
      <xdr:rowOff>144338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4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65615</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9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139150</xdr:rowOff>
    </xdr:from>
    <xdr:to>
      <xdr:col>81</xdr:col>
      <xdr:colOff>101600</xdr:colOff>
      <xdr:row>57</xdr:row>
      <xdr:rowOff>69300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85827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51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91672</xdr:rowOff>
    </xdr:from>
    <xdr:to>
      <xdr:col>76</xdr:col>
      <xdr:colOff>165100</xdr:colOff>
      <xdr:row>57</xdr:row>
      <xdr:rowOff>21822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9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38349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46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149551</xdr:rowOff>
    </xdr:from>
    <xdr:to>
      <xdr:col>72</xdr:col>
      <xdr:colOff>38100</xdr:colOff>
      <xdr:row>57</xdr:row>
      <xdr:rowOff>79701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96228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52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154656</xdr:rowOff>
    </xdr:from>
    <xdr:to>
      <xdr:col>67</xdr:col>
      <xdr:colOff>101600</xdr:colOff>
      <xdr:row>57</xdr:row>
      <xdr:rowOff>84806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101333</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53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74696</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19246"/>
          <a:ext cx="8382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92137</xdr:rowOff>
    </xdr:from>
    <xdr:to>
      <xdr:col>81</xdr:col>
      <xdr:colOff>50800</xdr:colOff>
      <xdr:row>79</xdr:row>
      <xdr:rowOff>74696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465237"/>
          <a:ext cx="889000" cy="15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122756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6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92137</xdr:rowOff>
    </xdr:from>
    <xdr:to>
      <xdr:col>76</xdr:col>
      <xdr:colOff>114300</xdr:colOff>
      <xdr:row>79</xdr:row>
      <xdr:rowOff>59772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465237"/>
          <a:ext cx="889000" cy="13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126505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67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59772</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604322"/>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20518</xdr:rowOff>
    </xdr:from>
    <xdr:to>
      <xdr:col>72</xdr:col>
      <xdr:colOff>38100</xdr:colOff>
      <xdr:row>79</xdr:row>
      <xdr:rowOff>122118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113245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142958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23896</xdr:rowOff>
    </xdr:from>
    <xdr:to>
      <xdr:col>81</xdr:col>
      <xdr:colOff>101600</xdr:colOff>
      <xdr:row>79</xdr:row>
      <xdr:rowOff>125496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142023</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33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41337</xdr:rowOff>
    </xdr:from>
    <xdr:to>
      <xdr:col>76</xdr:col>
      <xdr:colOff>165100</xdr:colOff>
      <xdr:row>78</xdr:row>
      <xdr:rowOff>142937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159464</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292795" y="1318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8972</xdr:rowOff>
    </xdr:from>
    <xdr:to>
      <xdr:col>72</xdr:col>
      <xdr:colOff>38100</xdr:colOff>
      <xdr:row>79</xdr:row>
      <xdr:rowOff>110572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5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127099</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332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121241</xdr:rowOff>
    </xdr:from>
    <xdr:to>
      <xdr:col>85</xdr:col>
      <xdr:colOff>127000</xdr:colOff>
      <xdr:row>96</xdr:row>
      <xdr:rowOff>31930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408991"/>
          <a:ext cx="838200" cy="8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31930</xdr:rowOff>
    </xdr:from>
    <xdr:to>
      <xdr:col>81</xdr:col>
      <xdr:colOff>50800</xdr:colOff>
      <xdr:row>96</xdr:row>
      <xdr:rowOff>43323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491130"/>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148161</xdr:rowOff>
    </xdr:from>
    <xdr:to>
      <xdr:col>76</xdr:col>
      <xdr:colOff>114300</xdr:colOff>
      <xdr:row>96</xdr:row>
      <xdr:rowOff>43323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435911"/>
          <a:ext cx="889000" cy="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148161</xdr:rowOff>
    </xdr:from>
    <xdr:to>
      <xdr:col>71</xdr:col>
      <xdr:colOff>177800</xdr:colOff>
      <xdr:row>96</xdr:row>
      <xdr:rowOff>30296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435911"/>
          <a:ext cx="889000" cy="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49512</xdr:rowOff>
    </xdr:from>
    <xdr:to>
      <xdr:col>72</xdr:col>
      <xdr:colOff>38100</xdr:colOff>
      <xdr:row>96</xdr:row>
      <xdr:rowOff>151112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0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142239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60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96034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70441</xdr:rowOff>
    </xdr:from>
    <xdr:to>
      <xdr:col>85</xdr:col>
      <xdr:colOff>177800</xdr:colOff>
      <xdr:row>96</xdr:row>
      <xdr:rowOff>591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3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93318</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20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152580</xdr:rowOff>
    </xdr:from>
    <xdr:to>
      <xdr:col>81</xdr:col>
      <xdr:colOff>101600</xdr:colOff>
      <xdr:row>96</xdr:row>
      <xdr:rowOff>82730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99257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6215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163973</xdr:rowOff>
    </xdr:from>
    <xdr:to>
      <xdr:col>76</xdr:col>
      <xdr:colOff>165100</xdr:colOff>
      <xdr:row>96</xdr:row>
      <xdr:rowOff>94123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4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110650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622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97361</xdr:rowOff>
    </xdr:from>
    <xdr:to>
      <xdr:col>72</xdr:col>
      <xdr:colOff>38100</xdr:colOff>
      <xdr:row>96</xdr:row>
      <xdr:rowOff>27511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3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44038</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616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150946</xdr:rowOff>
    </xdr:from>
    <xdr:to>
      <xdr:col>67</xdr:col>
      <xdr:colOff>101600</xdr:colOff>
      <xdr:row>96</xdr:row>
      <xdr:rowOff>81096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4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72223</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653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70286</xdr:rowOff>
    </xdr:from>
    <xdr:to>
      <xdr:col>102</xdr:col>
      <xdr:colOff>165100</xdr:colOff>
      <xdr:row>39</xdr:row>
      <xdr:rowOff>436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8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16962</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428" y="63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151510</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9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に総務費が類似団体、全国平均、沖縄県平均を大きく上回っているが、これは、沖縄振興特別推進交付金いわゆる一括交付金の予算が総務費で一括計上されていることからであり、今後はさらなる沖縄離島特別推進交付金や庁舎建設にまつわる予算が総務費に計上されるため、他地区との平均はさらに開くことが予想される。特に変動のあった上記の経費以外においては、概ね前年度並みの執行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年度の実質収支は</a:t>
          </a:r>
          <a:r>
            <a:rPr kumimoji="1" lang="en-US" altLang="ja-JP" sz="1100">
              <a:solidFill>
                <a:schemeClr val="dk1"/>
              </a:solidFill>
              <a:effectLst/>
              <a:latin typeface="+mn-lt"/>
              <a:ea typeface="+mn-ea"/>
              <a:cs typeface="+mn-cs"/>
            </a:rPr>
            <a:t>252,399</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％となった。実質単年度収支は</a:t>
          </a:r>
          <a:r>
            <a:rPr kumimoji="1" lang="en-US" altLang="ja-JP" sz="1100">
              <a:solidFill>
                <a:schemeClr val="dk1"/>
              </a:solidFill>
              <a:effectLst/>
              <a:latin typeface="+mn-lt"/>
              <a:ea typeface="+mn-ea"/>
              <a:cs typeface="+mn-cs"/>
            </a:rPr>
            <a:t>27,320</a:t>
          </a:r>
          <a:r>
            <a:rPr kumimoji="1" lang="ja-JP" altLang="ja-JP" sz="1100">
              <a:solidFill>
                <a:schemeClr val="dk1"/>
              </a:solidFill>
              <a:effectLst/>
              <a:latin typeface="+mn-lt"/>
              <a:ea typeface="+mn-ea"/>
              <a:cs typeface="+mn-cs"/>
            </a:rPr>
            <a:t>千円となり、標準財政規模比で</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今後も積立資金余力がある年度では充当可能基金等への計画的・積極的な積立を行い、将来への財政負担の軽減・平準化に努める。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公営企業会計を含む特別会計において資金不足は発生しておらず、平成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年度決算における連結赤字比率も発生していない状況である。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g0295/Desktop/&#12467;&#12500;&#12540;&#12304;&#36001;&#25919;&#29366;&#27841;&#36039;&#26009;&#38598;&#12305;_473821_&#19982;&#37027;&#22269;&#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46.3</v>
          </cell>
          <cell r="CF53">
            <v>48.6</v>
          </cell>
          <cell r="CN53">
            <v>50.7</v>
          </cell>
          <cell r="CV53">
            <v>51.6</v>
          </cell>
        </row>
        <row r="55">
          <cell r="AN55" t="str">
            <v>類似団体内平均値</v>
          </cell>
          <cell r="BX55">
            <v>0</v>
          </cell>
          <cell r="CF55">
            <v>0</v>
          </cell>
          <cell r="CN55">
            <v>0</v>
          </cell>
          <cell r="CV55">
            <v>0</v>
          </cell>
        </row>
        <row r="57">
          <cell r="BX57">
            <v>57.1</v>
          </cell>
          <cell r="CF57">
            <v>57.5</v>
          </cell>
          <cell r="CN57">
            <v>58.4</v>
          </cell>
          <cell r="CV57">
            <v>60.8</v>
          </cell>
        </row>
        <row r="72">
          <cell r="BP72" t="str">
            <v>H26</v>
          </cell>
          <cell r="BX72" t="str">
            <v>H27</v>
          </cell>
          <cell r="CF72" t="str">
            <v>H28</v>
          </cell>
          <cell r="CN72" t="str">
            <v>H29</v>
          </cell>
          <cell r="CV72" t="str">
            <v>H30</v>
          </cell>
        </row>
        <row r="73">
          <cell r="AN73" t="str">
            <v>当該団体値</v>
          </cell>
        </row>
        <row r="75">
          <cell r="BP75">
            <v>7.2</v>
          </cell>
          <cell r="BX75">
            <v>6.4</v>
          </cell>
          <cell r="CF75">
            <v>5.4</v>
          </cell>
          <cell r="CN75">
            <v>4.7</v>
          </cell>
          <cell r="CV75">
            <v>5.4</v>
          </cell>
        </row>
        <row r="77">
          <cell r="AN77" t="str">
            <v>類似団体内平均値</v>
          </cell>
          <cell r="BP77">
            <v>0</v>
          </cell>
          <cell r="BX77">
            <v>0</v>
          </cell>
          <cell r="CF77">
            <v>0</v>
          </cell>
          <cell r="CN77">
            <v>0</v>
          </cell>
          <cell r="CV77">
            <v>0</v>
          </cell>
        </row>
        <row r="79">
          <cell r="BP79">
            <v>7.7</v>
          </cell>
          <cell r="BX79">
            <v>6.4</v>
          </cell>
          <cell r="CF79">
            <v>6</v>
          </cell>
          <cell r="CN79">
            <v>5.6</v>
          </cell>
          <cell r="CV79">
            <v>5.3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75" zoomScaleNormal="75" workbookViewId="0">
      <selection activeCell="BV29" sqref="BV29:CC2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4006411</v>
      </c>
      <c r="BO4" s="431"/>
      <c r="BP4" s="431"/>
      <c r="BQ4" s="431"/>
      <c r="BR4" s="431"/>
      <c r="BS4" s="431"/>
      <c r="BT4" s="431"/>
      <c r="BU4" s="432"/>
      <c r="BV4" s="430">
        <v>3184372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15.8</v>
      </c>
      <c r="CU4" s="437"/>
      <c r="CV4" s="437"/>
      <c r="CW4" s="437"/>
      <c r="CX4" s="437"/>
      <c r="CY4" s="437"/>
      <c r="CZ4" s="437"/>
      <c r="DA4" s="438"/>
      <c r="DB4" s="436">
        <v>15.1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3664604</v>
      </c>
      <c r="BO5" s="468"/>
      <c r="BP5" s="468"/>
      <c r="BQ5" s="468"/>
      <c r="BR5" s="468"/>
      <c r="BS5" s="468"/>
      <c r="BT5" s="468"/>
      <c r="BU5" s="469"/>
      <c r="BV5" s="467">
        <v>2927390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84.9</v>
      </c>
      <c r="CU5" s="465"/>
      <c r="CV5" s="465"/>
      <c r="CW5" s="465"/>
      <c r="CX5" s="465"/>
      <c r="CY5" s="465"/>
      <c r="CZ5" s="465"/>
      <c r="DA5" s="466"/>
      <c r="DB5" s="464">
        <v>76.900000000000006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341807</v>
      </c>
      <c r="BO6" s="468"/>
      <c r="BP6" s="468"/>
      <c r="BQ6" s="468"/>
      <c r="BR6" s="468"/>
      <c r="BS6" s="468"/>
      <c r="BT6" s="468"/>
      <c r="BU6" s="469"/>
      <c r="BV6" s="467">
        <v>256982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88.1</v>
      </c>
      <c r="CU6" s="505"/>
      <c r="CV6" s="505"/>
      <c r="CW6" s="505"/>
      <c r="CX6" s="505"/>
      <c r="CY6" s="505"/>
      <c r="CZ6" s="505"/>
      <c r="DA6" s="506"/>
      <c r="DB6" s="504">
        <v>79.8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89408</v>
      </c>
      <c r="BO7" s="468"/>
      <c r="BP7" s="468"/>
      <c r="BQ7" s="468"/>
      <c r="BR7" s="468"/>
      <c r="BS7" s="468"/>
      <c r="BT7" s="468"/>
      <c r="BU7" s="469"/>
      <c r="BV7" s="467">
        <v>20804</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1597529</v>
      </c>
      <c r="CU7" s="468"/>
      <c r="CV7" s="468"/>
      <c r="CW7" s="468"/>
      <c r="CX7" s="468"/>
      <c r="CY7" s="468"/>
      <c r="CZ7" s="468"/>
      <c r="DA7" s="469"/>
      <c r="DB7" s="467">
        <v>1565001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252399</v>
      </c>
      <c r="BO8" s="468"/>
      <c r="BP8" s="468"/>
      <c r="BQ8" s="468"/>
      <c r="BR8" s="468"/>
      <c r="BS8" s="468"/>
      <c r="BT8" s="468"/>
      <c r="BU8" s="469"/>
      <c r="BV8" s="467">
        <v>236178</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0.14000000000000001</v>
      </c>
      <c r="CU8" s="508"/>
      <c r="CV8" s="508"/>
      <c r="CW8" s="508"/>
      <c r="CX8" s="508"/>
      <c r="CY8" s="508"/>
      <c r="CZ8" s="508"/>
      <c r="DA8" s="509"/>
      <c r="DB8" s="507">
        <v>0.14000000000000001</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1843</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16220</v>
      </c>
      <c r="BO9" s="468"/>
      <c r="BP9" s="468"/>
      <c r="BQ9" s="468"/>
      <c r="BR9" s="468"/>
      <c r="BS9" s="468"/>
      <c r="BT9" s="468"/>
      <c r="BU9" s="469"/>
      <c r="BV9" s="467">
        <v>-135536</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10.4</v>
      </c>
      <c r="CU9" s="465"/>
      <c r="CV9" s="465"/>
      <c r="CW9" s="465"/>
      <c r="CX9" s="465"/>
      <c r="CY9" s="465"/>
      <c r="CZ9" s="465"/>
      <c r="DA9" s="466"/>
      <c r="DB9" s="464">
        <v>10.3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1657</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411100</v>
      </c>
      <c r="BO10" s="468"/>
      <c r="BP10" s="468"/>
      <c r="BQ10" s="468"/>
      <c r="BR10" s="468"/>
      <c r="BS10" s="468"/>
      <c r="BT10" s="468"/>
      <c r="BU10" s="469"/>
      <c r="BV10" s="467">
        <v>250272</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102</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1716</v>
      </c>
      <c r="S12" s="540"/>
      <c r="T12" s="540"/>
      <c r="U12" s="540"/>
      <c r="V12" s="541"/>
      <c r="W12" s="542" t="s">
        <v>1</v>
      </c>
      <c r="X12" s="500"/>
      <c r="Y12" s="500"/>
      <c r="Z12" s="500"/>
      <c r="AA12" s="500"/>
      <c r="AB12" s="543"/>
      <c r="AC12" s="499" t="s">
        <v>134</v>
      </c>
      <c r="AD12" s="500"/>
      <c r="AE12" s="500"/>
      <c r="AF12" s="500"/>
      <c r="AG12" s="543"/>
      <c r="AH12" s="499" t="s">
        <v>135</v>
      </c>
      <c r="AI12" s="500"/>
      <c r="AJ12" s="500"/>
      <c r="AK12" s="500"/>
      <c r="AL12" s="544"/>
      <c r="AM12" s="496" t="s">
        <v>136</v>
      </c>
      <c r="AN12" s="497"/>
      <c r="AO12" s="497"/>
      <c r="AP12" s="497"/>
      <c r="AQ12" s="497"/>
      <c r="AR12" s="497"/>
      <c r="AS12" s="497"/>
      <c r="AT12" s="498"/>
      <c r="AU12" s="499" t="s">
        <v>94</v>
      </c>
      <c r="AV12" s="500"/>
      <c r="AW12" s="500"/>
      <c r="AX12" s="500"/>
      <c r="AY12" s="501" t="s">
        <v>137</v>
      </c>
      <c r="AZ12" s="502"/>
      <c r="BA12" s="502"/>
      <c r="BB12" s="502"/>
      <c r="BC12" s="502"/>
      <c r="BD12" s="502"/>
      <c r="BE12" s="502"/>
      <c r="BF12" s="502"/>
      <c r="BG12" s="502"/>
      <c r="BH12" s="502"/>
      <c r="BI12" s="502"/>
      <c r="BJ12" s="502"/>
      <c r="BK12" s="502"/>
      <c r="BL12" s="502"/>
      <c r="BM12" s="503"/>
      <c r="BN12" s="467">
        <v>400000</v>
      </c>
      <c r="BO12" s="468"/>
      <c r="BP12" s="468"/>
      <c r="BQ12" s="468"/>
      <c r="BR12" s="468"/>
      <c r="BS12" s="468"/>
      <c r="BT12" s="468"/>
      <c r="BU12" s="469"/>
      <c r="BV12" s="467">
        <v>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5" t="s">
        <v>141</v>
      </c>
      <c r="N13" s="556"/>
      <c r="O13" s="556"/>
      <c r="P13" s="556"/>
      <c r="Q13" s="557"/>
      <c r="R13" s="548">
        <v>1706</v>
      </c>
      <c r="S13" s="549"/>
      <c r="T13" s="549"/>
      <c r="U13" s="549"/>
      <c r="V13" s="550"/>
      <c r="W13" s="483" t="s">
        <v>142</v>
      </c>
      <c r="X13" s="484"/>
      <c r="Y13" s="484"/>
      <c r="Z13" s="484"/>
      <c r="AA13" s="484"/>
      <c r="AB13" s="474"/>
      <c r="AC13" s="518">
        <v>142</v>
      </c>
      <c r="AD13" s="519"/>
      <c r="AE13" s="519"/>
      <c r="AF13" s="519"/>
      <c r="AG13" s="558"/>
      <c r="AH13" s="518">
        <v>153</v>
      </c>
      <c r="AI13" s="519"/>
      <c r="AJ13" s="519"/>
      <c r="AK13" s="519"/>
      <c r="AL13" s="520"/>
      <c r="AM13" s="496" t="s">
        <v>143</v>
      </c>
      <c r="AN13" s="497"/>
      <c r="AO13" s="497"/>
      <c r="AP13" s="497"/>
      <c r="AQ13" s="497"/>
      <c r="AR13" s="497"/>
      <c r="AS13" s="497"/>
      <c r="AT13" s="498"/>
      <c r="AU13" s="499" t="s">
        <v>122</v>
      </c>
      <c r="AV13" s="500"/>
      <c r="AW13" s="500"/>
      <c r="AX13" s="500"/>
      <c r="AY13" s="501" t="s">
        <v>144</v>
      </c>
      <c r="AZ13" s="502"/>
      <c r="BA13" s="502"/>
      <c r="BB13" s="502"/>
      <c r="BC13" s="502"/>
      <c r="BD13" s="502"/>
      <c r="BE13" s="502"/>
      <c r="BF13" s="502"/>
      <c r="BG13" s="502"/>
      <c r="BH13" s="502"/>
      <c r="BI13" s="502"/>
      <c r="BJ13" s="502"/>
      <c r="BK13" s="502"/>
      <c r="BL13" s="502"/>
      <c r="BM13" s="503"/>
      <c r="BN13" s="467">
        <v>27320</v>
      </c>
      <c r="BO13" s="468"/>
      <c r="BP13" s="468"/>
      <c r="BQ13" s="468"/>
      <c r="BR13" s="468"/>
      <c r="BS13" s="468"/>
      <c r="BT13" s="468"/>
      <c r="BU13" s="469"/>
      <c r="BV13" s="467">
        <v>114736</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5.4</v>
      </c>
      <c r="CU13" s="465"/>
      <c r="CV13" s="465"/>
      <c r="CW13" s="465"/>
      <c r="CX13" s="465"/>
      <c r="CY13" s="465"/>
      <c r="CZ13" s="465"/>
      <c r="DA13" s="466"/>
      <c r="DB13" s="464">
        <v>4.7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5" t="s">
        <v>146</v>
      </c>
      <c r="M14" s="546"/>
      <c r="N14" s="546"/>
      <c r="O14" s="546"/>
      <c r="P14" s="546"/>
      <c r="Q14" s="547"/>
      <c r="R14" s="548">
        <v>1709</v>
      </c>
      <c r="S14" s="549"/>
      <c r="T14" s="549"/>
      <c r="U14" s="549"/>
      <c r="V14" s="550"/>
      <c r="W14" s="457"/>
      <c r="X14" s="458"/>
      <c r="Y14" s="458"/>
      <c r="Z14" s="458"/>
      <c r="AA14" s="458"/>
      <c r="AB14" s="447"/>
      <c r="AC14" s="551">
        <v>10.8</v>
      </c>
      <c r="AD14" s="552"/>
      <c r="AE14" s="552"/>
      <c r="AF14" s="552"/>
      <c r="AG14" s="553"/>
      <c r="AH14" s="551">
        <v>15.6</v>
      </c>
      <c r="AI14" s="552"/>
      <c r="AJ14" s="552"/>
      <c r="AK14" s="552"/>
      <c r="AL14" s="554"/>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59" t="s">
        <v>147</v>
      </c>
      <c r="CE14" s="560"/>
      <c r="CF14" s="560"/>
      <c r="CG14" s="560"/>
      <c r="CH14" s="560"/>
      <c r="CI14" s="560"/>
      <c r="CJ14" s="560"/>
      <c r="CK14" s="560"/>
      <c r="CL14" s="560"/>
      <c r="CM14" s="560"/>
      <c r="CN14" s="560"/>
      <c r="CO14" s="560"/>
      <c r="CP14" s="560"/>
      <c r="CQ14" s="560"/>
      <c r="CR14" s="560"/>
      <c r="CS14" s="561"/>
      <c r="CT14" s="562" t="s">
        <v>148</v>
      </c>
      <c r="CU14" s="563"/>
      <c r="CV14" s="563"/>
      <c r="CW14" s="563"/>
      <c r="CX14" s="563"/>
      <c r="CY14" s="563"/>
      <c r="CZ14" s="563"/>
      <c r="DA14" s="564"/>
      <c r="DB14" s="562" t="s">
        <v>131</v>
      </c>
      <c r="DC14" s="563"/>
      <c r="DD14" s="563"/>
      <c r="DE14" s="563"/>
      <c r="DF14" s="563"/>
      <c r="DG14" s="563"/>
      <c r="DH14" s="563"/>
      <c r="DI14" s="564"/>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5" t="s">
        <v>149</v>
      </c>
      <c r="N15" s="556"/>
      <c r="O15" s="556"/>
      <c r="P15" s="556"/>
      <c r="Q15" s="557"/>
      <c r="R15" s="548">
        <v>1698</v>
      </c>
      <c r="S15" s="549"/>
      <c r="T15" s="549"/>
      <c r="U15" s="549"/>
      <c r="V15" s="550"/>
      <c r="W15" s="483" t="s">
        <v>150</v>
      </c>
      <c r="X15" s="484"/>
      <c r="Y15" s="484"/>
      <c r="Z15" s="484"/>
      <c r="AA15" s="484"/>
      <c r="AB15" s="474"/>
      <c r="AC15" s="518">
        <v>544</v>
      </c>
      <c r="AD15" s="519"/>
      <c r="AE15" s="519"/>
      <c r="AF15" s="519"/>
      <c r="AG15" s="558"/>
      <c r="AH15" s="518">
        <v>207</v>
      </c>
      <c r="AI15" s="519"/>
      <c r="AJ15" s="519"/>
      <c r="AK15" s="519"/>
      <c r="AL15" s="520"/>
      <c r="AM15" s="496"/>
      <c r="AN15" s="497"/>
      <c r="AO15" s="497"/>
      <c r="AP15" s="497"/>
      <c r="AQ15" s="497"/>
      <c r="AR15" s="497"/>
      <c r="AS15" s="497"/>
      <c r="AT15" s="498"/>
      <c r="AU15" s="499"/>
      <c r="AV15" s="500"/>
      <c r="AW15" s="500"/>
      <c r="AX15" s="500"/>
      <c r="AY15" s="427" t="s">
        <v>151</v>
      </c>
      <c r="AZ15" s="428"/>
      <c r="BA15" s="428"/>
      <c r="BB15" s="428"/>
      <c r="BC15" s="428"/>
      <c r="BD15" s="428"/>
      <c r="BE15" s="428"/>
      <c r="BF15" s="428"/>
      <c r="BG15" s="428"/>
      <c r="BH15" s="428"/>
      <c r="BI15" s="428"/>
      <c r="BJ15" s="428"/>
      <c r="BK15" s="428"/>
      <c r="BL15" s="428"/>
      <c r="BM15" s="429"/>
      <c r="BN15" s="430">
        <v>223975</v>
      </c>
      <c r="BO15" s="431"/>
      <c r="BP15" s="431"/>
      <c r="BQ15" s="431"/>
      <c r="BR15" s="431"/>
      <c r="BS15" s="431"/>
      <c r="BT15" s="431"/>
      <c r="BU15" s="432"/>
      <c r="BV15" s="430">
        <v>220188</v>
      </c>
      <c r="BW15" s="431"/>
      <c r="BX15" s="431"/>
      <c r="BY15" s="431"/>
      <c r="BZ15" s="431"/>
      <c r="CA15" s="431"/>
      <c r="CB15" s="431"/>
      <c r="CC15" s="432"/>
      <c r="CD15" s="565" t="s">
        <v>152</v>
      </c>
      <c r="CE15" s="566"/>
      <c r="CF15" s="566"/>
      <c r="CG15" s="566"/>
      <c r="CH15" s="566"/>
      <c r="CI15" s="566"/>
      <c r="CJ15" s="566"/>
      <c r="CK15" s="566"/>
      <c r="CL15" s="566"/>
      <c r="CM15" s="566"/>
      <c r="CN15" s="566"/>
      <c r="CO15" s="566"/>
      <c r="CP15" s="566"/>
      <c r="CQ15" s="566"/>
      <c r="CR15" s="566"/>
      <c r="CS15" s="567"/>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5" t="s">
        <v>153</v>
      </c>
      <c r="M16" s="576"/>
      <c r="N16" s="576"/>
      <c r="O16" s="576"/>
      <c r="P16" s="576"/>
      <c r="Q16" s="577"/>
      <c r="R16" s="568" t="s">
        <v>154</v>
      </c>
      <c r="S16" s="569"/>
      <c r="T16" s="569"/>
      <c r="U16" s="569"/>
      <c r="V16" s="570"/>
      <c r="W16" s="457"/>
      <c r="X16" s="458"/>
      <c r="Y16" s="458"/>
      <c r="Z16" s="458"/>
      <c r="AA16" s="458"/>
      <c r="AB16" s="447"/>
      <c r="AC16" s="551">
        <v>41.3</v>
      </c>
      <c r="AD16" s="552"/>
      <c r="AE16" s="552"/>
      <c r="AF16" s="552"/>
      <c r="AG16" s="553"/>
      <c r="AH16" s="551">
        <v>21.1</v>
      </c>
      <c r="AI16" s="552"/>
      <c r="AJ16" s="552"/>
      <c r="AK16" s="552"/>
      <c r="AL16" s="554"/>
      <c r="AM16" s="496"/>
      <c r="AN16" s="497"/>
      <c r="AO16" s="497"/>
      <c r="AP16" s="497"/>
      <c r="AQ16" s="497"/>
      <c r="AR16" s="497"/>
      <c r="AS16" s="497"/>
      <c r="AT16" s="498"/>
      <c r="AU16" s="499"/>
      <c r="AV16" s="500"/>
      <c r="AW16" s="500"/>
      <c r="AX16" s="500"/>
      <c r="AY16" s="501" t="s">
        <v>155</v>
      </c>
      <c r="AZ16" s="502"/>
      <c r="BA16" s="502"/>
      <c r="BB16" s="502"/>
      <c r="BC16" s="502"/>
      <c r="BD16" s="502"/>
      <c r="BE16" s="502"/>
      <c r="BF16" s="502"/>
      <c r="BG16" s="502"/>
      <c r="BH16" s="502"/>
      <c r="BI16" s="502"/>
      <c r="BJ16" s="502"/>
      <c r="BK16" s="502"/>
      <c r="BL16" s="502"/>
      <c r="BM16" s="503"/>
      <c r="BN16" s="467">
        <v>1474938</v>
      </c>
      <c r="BO16" s="468"/>
      <c r="BP16" s="468"/>
      <c r="BQ16" s="468"/>
      <c r="BR16" s="468"/>
      <c r="BS16" s="468"/>
      <c r="BT16" s="468"/>
      <c r="BU16" s="469"/>
      <c r="BV16" s="467">
        <v>1448014</v>
      </c>
      <c r="BW16" s="468"/>
      <c r="BX16" s="468"/>
      <c r="BY16" s="468"/>
      <c r="BZ16" s="468"/>
      <c r="CA16" s="468"/>
      <c r="CB16" s="468"/>
      <c r="CC16" s="469"/>
      <c r="CD16" s="201"/>
      <c r="CE16" s="574"/>
      <c r="CF16" s="574"/>
      <c r="CG16" s="574"/>
      <c r="CH16" s="574"/>
      <c r="CI16" s="574"/>
      <c r="CJ16" s="574"/>
      <c r="CK16" s="574"/>
      <c r="CL16" s="574"/>
      <c r="CM16" s="574"/>
      <c r="CN16" s="574"/>
      <c r="CO16" s="574"/>
      <c r="CP16" s="574"/>
      <c r="CQ16" s="574"/>
      <c r="CR16" s="574"/>
      <c r="CS16" s="575"/>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1" t="s">
        <v>156</v>
      </c>
      <c r="N17" s="572"/>
      <c r="O17" s="572"/>
      <c r="P17" s="572"/>
      <c r="Q17" s="573"/>
      <c r="R17" s="568" t="s">
        <v>157</v>
      </c>
      <c r="S17" s="569"/>
      <c r="T17" s="569"/>
      <c r="U17" s="569"/>
      <c r="V17" s="570"/>
      <c r="W17" s="483" t="s">
        <v>158</v>
      </c>
      <c r="X17" s="484"/>
      <c r="Y17" s="484"/>
      <c r="Z17" s="484"/>
      <c r="AA17" s="484"/>
      <c r="AB17" s="474"/>
      <c r="AC17" s="518">
        <v>630</v>
      </c>
      <c r="AD17" s="519"/>
      <c r="AE17" s="519"/>
      <c r="AF17" s="519"/>
      <c r="AG17" s="558"/>
      <c r="AH17" s="518">
        <v>619</v>
      </c>
      <c r="AI17" s="519"/>
      <c r="AJ17" s="519"/>
      <c r="AK17" s="519"/>
      <c r="AL17" s="520"/>
      <c r="AM17" s="496"/>
      <c r="AN17" s="497"/>
      <c r="AO17" s="497"/>
      <c r="AP17" s="497"/>
      <c r="AQ17" s="497"/>
      <c r="AR17" s="497"/>
      <c r="AS17" s="497"/>
      <c r="AT17" s="498"/>
      <c r="AU17" s="499"/>
      <c r="AV17" s="500"/>
      <c r="AW17" s="500"/>
      <c r="AX17" s="500"/>
      <c r="AY17" s="501" t="s">
        <v>159</v>
      </c>
      <c r="AZ17" s="502"/>
      <c r="BA17" s="502"/>
      <c r="BB17" s="502"/>
      <c r="BC17" s="502"/>
      <c r="BD17" s="502"/>
      <c r="BE17" s="502"/>
      <c r="BF17" s="502"/>
      <c r="BG17" s="502"/>
      <c r="BH17" s="502"/>
      <c r="BI17" s="502"/>
      <c r="BJ17" s="502"/>
      <c r="BK17" s="502"/>
      <c r="BL17" s="502"/>
      <c r="BM17" s="503"/>
      <c r="BN17" s="467">
        <v>288198</v>
      </c>
      <c r="BO17" s="468"/>
      <c r="BP17" s="468"/>
      <c r="BQ17" s="468"/>
      <c r="BR17" s="468"/>
      <c r="BS17" s="468"/>
      <c r="BT17" s="468"/>
      <c r="BU17" s="469"/>
      <c r="BV17" s="467">
        <v>280183</v>
      </c>
      <c r="BW17" s="468"/>
      <c r="BX17" s="468"/>
      <c r="BY17" s="468"/>
      <c r="BZ17" s="468"/>
      <c r="CA17" s="468"/>
      <c r="CB17" s="468"/>
      <c r="CC17" s="469"/>
      <c r="CD17" s="201"/>
      <c r="CE17" s="574"/>
      <c r="CF17" s="574"/>
      <c r="CG17" s="574"/>
      <c r="CH17" s="574"/>
      <c r="CI17" s="574"/>
      <c r="CJ17" s="574"/>
      <c r="CK17" s="574"/>
      <c r="CL17" s="574"/>
      <c r="CM17" s="574"/>
      <c r="CN17" s="574"/>
      <c r="CO17" s="574"/>
      <c r="CP17" s="574"/>
      <c r="CQ17" s="574"/>
      <c r="CR17" s="574"/>
      <c r="CS17" s="575"/>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78" t="s">
        <v>160</v>
      </c>
      <c r="C18" s="510"/>
      <c r="D18" s="510"/>
      <c r="E18" s="579"/>
      <c r="F18" s="579"/>
      <c r="G18" s="579"/>
      <c r="H18" s="579"/>
      <c r="I18" s="579"/>
      <c r="J18" s="579"/>
      <c r="K18" s="579"/>
      <c r="L18" s="580">
        <v>28.96</v>
      </c>
      <c r="M18" s="580"/>
      <c r="N18" s="580"/>
      <c r="O18" s="580"/>
      <c r="P18" s="580"/>
      <c r="Q18" s="580"/>
      <c r="R18" s="581"/>
      <c r="S18" s="581"/>
      <c r="T18" s="581"/>
      <c r="U18" s="581"/>
      <c r="V18" s="582"/>
      <c r="W18" s="485"/>
      <c r="X18" s="486"/>
      <c r="Y18" s="486"/>
      <c r="Z18" s="486"/>
      <c r="AA18" s="486"/>
      <c r="AB18" s="477"/>
      <c r="AC18" s="583">
        <v>47.9</v>
      </c>
      <c r="AD18" s="584"/>
      <c r="AE18" s="584"/>
      <c r="AF18" s="584"/>
      <c r="AG18" s="585"/>
      <c r="AH18" s="583">
        <v>63.2</v>
      </c>
      <c r="AI18" s="584"/>
      <c r="AJ18" s="584"/>
      <c r="AK18" s="584"/>
      <c r="AL18" s="586"/>
      <c r="AM18" s="496"/>
      <c r="AN18" s="497"/>
      <c r="AO18" s="497"/>
      <c r="AP18" s="497"/>
      <c r="AQ18" s="497"/>
      <c r="AR18" s="497"/>
      <c r="AS18" s="497"/>
      <c r="AT18" s="498"/>
      <c r="AU18" s="499"/>
      <c r="AV18" s="500"/>
      <c r="AW18" s="500"/>
      <c r="AX18" s="500"/>
      <c r="AY18" s="501" t="s">
        <v>161</v>
      </c>
      <c r="AZ18" s="502"/>
      <c r="BA18" s="502"/>
      <c r="BB18" s="502"/>
      <c r="BC18" s="502"/>
      <c r="BD18" s="502"/>
      <c r="BE18" s="502"/>
      <c r="BF18" s="502"/>
      <c r="BG18" s="502"/>
      <c r="BH18" s="502"/>
      <c r="BI18" s="502"/>
      <c r="BJ18" s="502"/>
      <c r="BK18" s="502"/>
      <c r="BL18" s="502"/>
      <c r="BM18" s="503"/>
      <c r="BN18" s="467">
        <v>1370495</v>
      </c>
      <c r="BO18" s="468"/>
      <c r="BP18" s="468"/>
      <c r="BQ18" s="468"/>
      <c r="BR18" s="468"/>
      <c r="BS18" s="468"/>
      <c r="BT18" s="468"/>
      <c r="BU18" s="469"/>
      <c r="BV18" s="467">
        <v>1212244</v>
      </c>
      <c r="BW18" s="468"/>
      <c r="BX18" s="468"/>
      <c r="BY18" s="468"/>
      <c r="BZ18" s="468"/>
      <c r="CA18" s="468"/>
      <c r="CB18" s="468"/>
      <c r="CC18" s="469"/>
      <c r="CD18" s="201"/>
      <c r="CE18" s="574"/>
      <c r="CF18" s="574"/>
      <c r="CG18" s="574"/>
      <c r="CH18" s="574"/>
      <c r="CI18" s="574"/>
      <c r="CJ18" s="574"/>
      <c r="CK18" s="574"/>
      <c r="CL18" s="574"/>
      <c r="CM18" s="574"/>
      <c r="CN18" s="574"/>
      <c r="CO18" s="574"/>
      <c r="CP18" s="574"/>
      <c r="CQ18" s="574"/>
      <c r="CR18" s="574"/>
      <c r="CS18" s="575"/>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78" t="s">
        <v>162</v>
      </c>
      <c r="C19" s="510"/>
      <c r="D19" s="510"/>
      <c r="E19" s="579"/>
      <c r="F19" s="579"/>
      <c r="G19" s="579"/>
      <c r="H19" s="579"/>
      <c r="I19" s="579"/>
      <c r="J19" s="579"/>
      <c r="K19" s="579"/>
      <c r="L19" s="587">
        <v>64</v>
      </c>
      <c r="M19" s="587"/>
      <c r="N19" s="587"/>
      <c r="O19" s="587"/>
      <c r="P19" s="587"/>
      <c r="Q19" s="587"/>
      <c r="R19" s="588"/>
      <c r="S19" s="588"/>
      <c r="T19" s="588"/>
      <c r="U19" s="588"/>
      <c r="V19" s="589"/>
      <c r="W19" s="424"/>
      <c r="X19" s="425"/>
      <c r="Y19" s="425"/>
      <c r="Z19" s="425"/>
      <c r="AA19" s="425"/>
      <c r="AB19" s="425"/>
      <c r="AC19" s="596"/>
      <c r="AD19" s="596"/>
      <c r="AE19" s="596"/>
      <c r="AF19" s="596"/>
      <c r="AG19" s="596"/>
      <c r="AH19" s="596"/>
      <c r="AI19" s="596"/>
      <c r="AJ19" s="596"/>
      <c r="AK19" s="596"/>
      <c r="AL19" s="597"/>
      <c r="AM19" s="496"/>
      <c r="AN19" s="497"/>
      <c r="AO19" s="497"/>
      <c r="AP19" s="497"/>
      <c r="AQ19" s="497"/>
      <c r="AR19" s="497"/>
      <c r="AS19" s="497"/>
      <c r="AT19" s="498"/>
      <c r="AU19" s="499"/>
      <c r="AV19" s="500"/>
      <c r="AW19" s="500"/>
      <c r="AX19" s="500"/>
      <c r="AY19" s="501" t="s">
        <v>163</v>
      </c>
      <c r="AZ19" s="502"/>
      <c r="BA19" s="502"/>
      <c r="BB19" s="502"/>
      <c r="BC19" s="502"/>
      <c r="BD19" s="502"/>
      <c r="BE19" s="502"/>
      <c r="BF19" s="502"/>
      <c r="BG19" s="502"/>
      <c r="BH19" s="502"/>
      <c r="BI19" s="502"/>
      <c r="BJ19" s="502"/>
      <c r="BK19" s="502"/>
      <c r="BL19" s="502"/>
      <c r="BM19" s="503"/>
      <c r="BN19" s="467">
        <v>2508757</v>
      </c>
      <c r="BO19" s="468"/>
      <c r="BP19" s="468"/>
      <c r="BQ19" s="468"/>
      <c r="BR19" s="468"/>
      <c r="BS19" s="468"/>
      <c r="BT19" s="468"/>
      <c r="BU19" s="469"/>
      <c r="BV19" s="467">
        <v>2246384</v>
      </c>
      <c r="BW19" s="468"/>
      <c r="BX19" s="468"/>
      <c r="BY19" s="468"/>
      <c r="BZ19" s="468"/>
      <c r="CA19" s="468"/>
      <c r="CB19" s="468"/>
      <c r="CC19" s="469"/>
      <c r="CD19" s="201"/>
      <c r="CE19" s="574"/>
      <c r="CF19" s="574"/>
      <c r="CG19" s="574"/>
      <c r="CH19" s="574"/>
      <c r="CI19" s="574"/>
      <c r="CJ19" s="574"/>
      <c r="CK19" s="574"/>
      <c r="CL19" s="574"/>
      <c r="CM19" s="574"/>
      <c r="CN19" s="574"/>
      <c r="CO19" s="574"/>
      <c r="CP19" s="574"/>
      <c r="CQ19" s="574"/>
      <c r="CR19" s="574"/>
      <c r="CS19" s="575"/>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78" t="s">
        <v>164</v>
      </c>
      <c r="C20" s="510"/>
      <c r="D20" s="510"/>
      <c r="E20" s="579"/>
      <c r="F20" s="579"/>
      <c r="G20" s="579"/>
      <c r="H20" s="579"/>
      <c r="I20" s="579"/>
      <c r="J20" s="579"/>
      <c r="K20" s="579"/>
      <c r="L20" s="587">
        <v>1080</v>
      </c>
      <c r="M20" s="587"/>
      <c r="N20" s="587"/>
      <c r="O20" s="587"/>
      <c r="P20" s="587"/>
      <c r="Q20" s="587"/>
      <c r="R20" s="588"/>
      <c r="S20" s="588"/>
      <c r="T20" s="588"/>
      <c r="U20" s="588"/>
      <c r="V20" s="589"/>
      <c r="W20" s="485"/>
      <c r="X20" s="486"/>
      <c r="Y20" s="486"/>
      <c r="Z20" s="486"/>
      <c r="AA20" s="486"/>
      <c r="AB20" s="486"/>
      <c r="AC20" s="590"/>
      <c r="AD20" s="590"/>
      <c r="AE20" s="590"/>
      <c r="AF20" s="590"/>
      <c r="AG20" s="590"/>
      <c r="AH20" s="590"/>
      <c r="AI20" s="590"/>
      <c r="AJ20" s="590"/>
      <c r="AK20" s="590"/>
      <c r="AL20" s="591"/>
      <c r="AM20" s="592"/>
      <c r="AN20" s="522"/>
      <c r="AO20" s="522"/>
      <c r="AP20" s="522"/>
      <c r="AQ20" s="522"/>
      <c r="AR20" s="522"/>
      <c r="AS20" s="522"/>
      <c r="AT20" s="523"/>
      <c r="AU20" s="593"/>
      <c r="AV20" s="594"/>
      <c r="AW20" s="594"/>
      <c r="AX20" s="595"/>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4"/>
      <c r="CF20" s="574"/>
      <c r="CG20" s="574"/>
      <c r="CH20" s="574"/>
      <c r="CI20" s="574"/>
      <c r="CJ20" s="574"/>
      <c r="CK20" s="574"/>
      <c r="CL20" s="574"/>
      <c r="CM20" s="574"/>
      <c r="CN20" s="574"/>
      <c r="CO20" s="574"/>
      <c r="CP20" s="574"/>
      <c r="CQ20" s="574"/>
      <c r="CR20" s="574"/>
      <c r="CS20" s="575"/>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598" t="s">
        <v>165</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4"/>
      <c r="CF21" s="574"/>
      <c r="CG21" s="574"/>
      <c r="CH21" s="574"/>
      <c r="CI21" s="574"/>
      <c r="CJ21" s="574"/>
      <c r="CK21" s="574"/>
      <c r="CL21" s="574"/>
      <c r="CM21" s="574"/>
      <c r="CN21" s="574"/>
      <c r="CO21" s="574"/>
      <c r="CP21" s="574"/>
      <c r="CQ21" s="574"/>
      <c r="CR21" s="574"/>
      <c r="CS21" s="575"/>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1" t="s">
        <v>166</v>
      </c>
      <c r="C22" s="602"/>
      <c r="D22" s="603"/>
      <c r="E22" s="479" t="s">
        <v>1</v>
      </c>
      <c r="F22" s="484"/>
      <c r="G22" s="484"/>
      <c r="H22" s="484"/>
      <c r="I22" s="484"/>
      <c r="J22" s="484"/>
      <c r="K22" s="474"/>
      <c r="L22" s="479" t="s">
        <v>167</v>
      </c>
      <c r="M22" s="484"/>
      <c r="N22" s="484"/>
      <c r="O22" s="484"/>
      <c r="P22" s="474"/>
      <c r="Q22" s="610" t="s">
        <v>168</v>
      </c>
      <c r="R22" s="611"/>
      <c r="S22" s="611"/>
      <c r="T22" s="611"/>
      <c r="U22" s="611"/>
      <c r="V22" s="612"/>
      <c r="W22" s="616" t="s">
        <v>169</v>
      </c>
      <c r="X22" s="602"/>
      <c r="Y22" s="603"/>
      <c r="Z22" s="479" t="s">
        <v>1</v>
      </c>
      <c r="AA22" s="484"/>
      <c r="AB22" s="484"/>
      <c r="AC22" s="484"/>
      <c r="AD22" s="484"/>
      <c r="AE22" s="484"/>
      <c r="AF22" s="484"/>
      <c r="AG22" s="474"/>
      <c r="AH22" s="629" t="s">
        <v>170</v>
      </c>
      <c r="AI22" s="484"/>
      <c r="AJ22" s="484"/>
      <c r="AK22" s="484"/>
      <c r="AL22" s="474"/>
      <c r="AM22" s="629" t="s">
        <v>171</v>
      </c>
      <c r="AN22" s="630"/>
      <c r="AO22" s="630"/>
      <c r="AP22" s="630"/>
      <c r="AQ22" s="630"/>
      <c r="AR22" s="631"/>
      <c r="AS22" s="610" t="s">
        <v>168</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201"/>
      <c r="CE22" s="574"/>
      <c r="CF22" s="574"/>
      <c r="CG22" s="574"/>
      <c r="CH22" s="574"/>
      <c r="CI22" s="574"/>
      <c r="CJ22" s="574"/>
      <c r="CK22" s="574"/>
      <c r="CL22" s="574"/>
      <c r="CM22" s="574"/>
      <c r="CN22" s="574"/>
      <c r="CO22" s="574"/>
      <c r="CP22" s="574"/>
      <c r="CQ22" s="574"/>
      <c r="CR22" s="574"/>
      <c r="CS22" s="575"/>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4"/>
      <c r="C23" s="605"/>
      <c r="D23" s="606"/>
      <c r="E23" s="453"/>
      <c r="F23" s="458"/>
      <c r="G23" s="458"/>
      <c r="H23" s="458"/>
      <c r="I23" s="458"/>
      <c r="J23" s="458"/>
      <c r="K23" s="447"/>
      <c r="L23" s="453"/>
      <c r="M23" s="458"/>
      <c r="N23" s="458"/>
      <c r="O23" s="458"/>
      <c r="P23" s="447"/>
      <c r="Q23" s="613"/>
      <c r="R23" s="614"/>
      <c r="S23" s="614"/>
      <c r="T23" s="614"/>
      <c r="U23" s="614"/>
      <c r="V23" s="615"/>
      <c r="W23" s="617"/>
      <c r="X23" s="605"/>
      <c r="Y23" s="606"/>
      <c r="Z23" s="453"/>
      <c r="AA23" s="458"/>
      <c r="AB23" s="458"/>
      <c r="AC23" s="458"/>
      <c r="AD23" s="458"/>
      <c r="AE23" s="458"/>
      <c r="AF23" s="458"/>
      <c r="AG23" s="447"/>
      <c r="AH23" s="453"/>
      <c r="AI23" s="458"/>
      <c r="AJ23" s="458"/>
      <c r="AK23" s="458"/>
      <c r="AL23" s="447"/>
      <c r="AM23" s="632"/>
      <c r="AN23" s="633"/>
      <c r="AO23" s="633"/>
      <c r="AP23" s="633"/>
      <c r="AQ23" s="633"/>
      <c r="AR23" s="634"/>
      <c r="AS23" s="613"/>
      <c r="AT23" s="614"/>
      <c r="AU23" s="614"/>
      <c r="AV23" s="614"/>
      <c r="AW23" s="614"/>
      <c r="AX23" s="636"/>
      <c r="AY23" s="427" t="s">
        <v>172</v>
      </c>
      <c r="AZ23" s="428"/>
      <c r="BA23" s="428"/>
      <c r="BB23" s="428"/>
      <c r="BC23" s="428"/>
      <c r="BD23" s="428"/>
      <c r="BE23" s="428"/>
      <c r="BF23" s="428"/>
      <c r="BG23" s="428"/>
      <c r="BH23" s="428"/>
      <c r="BI23" s="428"/>
      <c r="BJ23" s="428"/>
      <c r="BK23" s="428"/>
      <c r="BL23" s="428"/>
      <c r="BM23" s="429"/>
      <c r="BN23" s="467">
        <v>2390349</v>
      </c>
      <c r="BO23" s="468"/>
      <c r="BP23" s="468"/>
      <c r="BQ23" s="468"/>
      <c r="BR23" s="468"/>
      <c r="BS23" s="468"/>
      <c r="BT23" s="468"/>
      <c r="BU23" s="469"/>
      <c r="BV23" s="467">
        <v>2366974</v>
      </c>
      <c r="BW23" s="468"/>
      <c r="BX23" s="468"/>
      <c r="BY23" s="468"/>
      <c r="BZ23" s="468"/>
      <c r="CA23" s="468"/>
      <c r="CB23" s="468"/>
      <c r="CC23" s="469"/>
      <c r="CD23" s="201"/>
      <c r="CE23" s="574"/>
      <c r="CF23" s="574"/>
      <c r="CG23" s="574"/>
      <c r="CH23" s="574"/>
      <c r="CI23" s="574"/>
      <c r="CJ23" s="574"/>
      <c r="CK23" s="574"/>
      <c r="CL23" s="574"/>
      <c r="CM23" s="574"/>
      <c r="CN23" s="574"/>
      <c r="CO23" s="574"/>
      <c r="CP23" s="574"/>
      <c r="CQ23" s="574"/>
      <c r="CR23" s="574"/>
      <c r="CS23" s="575"/>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4"/>
      <c r="C24" s="605"/>
      <c r="D24" s="606"/>
      <c r="E24" s="517" t="s">
        <v>173</v>
      </c>
      <c r="F24" s="497"/>
      <c r="G24" s="497"/>
      <c r="H24" s="497"/>
      <c r="I24" s="497"/>
      <c r="J24" s="497"/>
      <c r="K24" s="498"/>
      <c r="L24" s="518">
        <v>1</v>
      </c>
      <c r="M24" s="519"/>
      <c r="N24" s="519"/>
      <c r="O24" s="519"/>
      <c r="P24" s="558"/>
      <c r="Q24" s="518">
        <v>7330</v>
      </c>
      <c r="R24" s="519"/>
      <c r="S24" s="519"/>
      <c r="T24" s="519"/>
      <c r="U24" s="519"/>
      <c r="V24" s="558"/>
      <c r="W24" s="617"/>
      <c r="X24" s="605"/>
      <c r="Y24" s="606"/>
      <c r="Z24" s="517" t="s">
        <v>174</v>
      </c>
      <c r="AA24" s="497"/>
      <c r="AB24" s="497"/>
      <c r="AC24" s="497"/>
      <c r="AD24" s="497"/>
      <c r="AE24" s="497"/>
      <c r="AF24" s="497"/>
      <c r="AG24" s="498"/>
      <c r="AH24" s="518">
        <v>62</v>
      </c>
      <c r="AI24" s="519"/>
      <c r="AJ24" s="519"/>
      <c r="AK24" s="519"/>
      <c r="AL24" s="558"/>
      <c r="AM24" s="518">
        <v>170748</v>
      </c>
      <c r="AN24" s="519"/>
      <c r="AO24" s="519"/>
      <c r="AP24" s="519"/>
      <c r="AQ24" s="519"/>
      <c r="AR24" s="558"/>
      <c r="AS24" s="518">
        <v>2754</v>
      </c>
      <c r="AT24" s="519"/>
      <c r="AU24" s="519"/>
      <c r="AV24" s="519"/>
      <c r="AW24" s="519"/>
      <c r="AX24" s="520"/>
      <c r="AY24" s="637" t="s">
        <v>175</v>
      </c>
      <c r="AZ24" s="638"/>
      <c r="BA24" s="638"/>
      <c r="BB24" s="638"/>
      <c r="BC24" s="638"/>
      <c r="BD24" s="638"/>
      <c r="BE24" s="638"/>
      <c r="BF24" s="638"/>
      <c r="BG24" s="638"/>
      <c r="BH24" s="638"/>
      <c r="BI24" s="638"/>
      <c r="BJ24" s="638"/>
      <c r="BK24" s="638"/>
      <c r="BL24" s="638"/>
      <c r="BM24" s="639"/>
      <c r="BN24" s="467">
        <v>1907263</v>
      </c>
      <c r="BO24" s="468"/>
      <c r="BP24" s="468"/>
      <c r="BQ24" s="468"/>
      <c r="BR24" s="468"/>
      <c r="BS24" s="468"/>
      <c r="BT24" s="468"/>
      <c r="BU24" s="469"/>
      <c r="BV24" s="467">
        <v>1918678</v>
      </c>
      <c r="BW24" s="468"/>
      <c r="BX24" s="468"/>
      <c r="BY24" s="468"/>
      <c r="BZ24" s="468"/>
      <c r="CA24" s="468"/>
      <c r="CB24" s="468"/>
      <c r="CC24" s="469"/>
      <c r="CD24" s="201"/>
      <c r="CE24" s="574"/>
      <c r="CF24" s="574"/>
      <c r="CG24" s="574"/>
      <c r="CH24" s="574"/>
      <c r="CI24" s="574"/>
      <c r="CJ24" s="574"/>
      <c r="CK24" s="574"/>
      <c r="CL24" s="574"/>
      <c r="CM24" s="574"/>
      <c r="CN24" s="574"/>
      <c r="CO24" s="574"/>
      <c r="CP24" s="574"/>
      <c r="CQ24" s="574"/>
      <c r="CR24" s="574"/>
      <c r="CS24" s="575"/>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4"/>
      <c r="C25" s="605"/>
      <c r="D25" s="606"/>
      <c r="E25" s="517" t="s">
        <v>176</v>
      </c>
      <c r="F25" s="497"/>
      <c r="G25" s="497"/>
      <c r="H25" s="497"/>
      <c r="I25" s="497"/>
      <c r="J25" s="497"/>
      <c r="K25" s="498"/>
      <c r="L25" s="518">
        <v>1</v>
      </c>
      <c r="M25" s="519"/>
      <c r="N25" s="519"/>
      <c r="O25" s="519"/>
      <c r="P25" s="558"/>
      <c r="Q25" s="518">
        <v>5940</v>
      </c>
      <c r="R25" s="519"/>
      <c r="S25" s="519"/>
      <c r="T25" s="519"/>
      <c r="U25" s="519"/>
      <c r="V25" s="558"/>
      <c r="W25" s="617"/>
      <c r="X25" s="605"/>
      <c r="Y25" s="606"/>
      <c r="Z25" s="517" t="s">
        <v>177</v>
      </c>
      <c r="AA25" s="497"/>
      <c r="AB25" s="497"/>
      <c r="AC25" s="497"/>
      <c r="AD25" s="497"/>
      <c r="AE25" s="497"/>
      <c r="AF25" s="497"/>
      <c r="AG25" s="498"/>
      <c r="AH25" s="518" t="s">
        <v>178</v>
      </c>
      <c r="AI25" s="519"/>
      <c r="AJ25" s="519"/>
      <c r="AK25" s="519"/>
      <c r="AL25" s="558"/>
      <c r="AM25" s="518" t="s">
        <v>130</v>
      </c>
      <c r="AN25" s="519"/>
      <c r="AO25" s="519"/>
      <c r="AP25" s="519"/>
      <c r="AQ25" s="519"/>
      <c r="AR25" s="558"/>
      <c r="AS25" s="518" t="s">
        <v>178</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t="s">
        <v>130</v>
      </c>
      <c r="BO25" s="431"/>
      <c r="BP25" s="431"/>
      <c r="BQ25" s="431"/>
      <c r="BR25" s="431"/>
      <c r="BS25" s="431"/>
      <c r="BT25" s="431"/>
      <c r="BU25" s="432"/>
      <c r="BV25" s="430">
        <v>2604366</v>
      </c>
      <c r="BW25" s="431"/>
      <c r="BX25" s="431"/>
      <c r="BY25" s="431"/>
      <c r="BZ25" s="431"/>
      <c r="CA25" s="431"/>
      <c r="CB25" s="431"/>
      <c r="CC25" s="432"/>
      <c r="CD25" s="201"/>
      <c r="CE25" s="574"/>
      <c r="CF25" s="574"/>
      <c r="CG25" s="574"/>
      <c r="CH25" s="574"/>
      <c r="CI25" s="574"/>
      <c r="CJ25" s="574"/>
      <c r="CK25" s="574"/>
      <c r="CL25" s="574"/>
      <c r="CM25" s="574"/>
      <c r="CN25" s="574"/>
      <c r="CO25" s="574"/>
      <c r="CP25" s="574"/>
      <c r="CQ25" s="574"/>
      <c r="CR25" s="574"/>
      <c r="CS25" s="575"/>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4"/>
      <c r="C26" s="605"/>
      <c r="D26" s="606"/>
      <c r="E26" s="517" t="s">
        <v>180</v>
      </c>
      <c r="F26" s="497"/>
      <c r="G26" s="497"/>
      <c r="H26" s="497"/>
      <c r="I26" s="497"/>
      <c r="J26" s="497"/>
      <c r="K26" s="498"/>
      <c r="L26" s="518">
        <v>1</v>
      </c>
      <c r="M26" s="519"/>
      <c r="N26" s="519"/>
      <c r="O26" s="519"/>
      <c r="P26" s="558"/>
      <c r="Q26" s="518">
        <v>4500</v>
      </c>
      <c r="R26" s="519"/>
      <c r="S26" s="519"/>
      <c r="T26" s="519"/>
      <c r="U26" s="519"/>
      <c r="V26" s="558"/>
      <c r="W26" s="617"/>
      <c r="X26" s="605"/>
      <c r="Y26" s="606"/>
      <c r="Z26" s="517" t="s">
        <v>181</v>
      </c>
      <c r="AA26" s="627"/>
      <c r="AB26" s="627"/>
      <c r="AC26" s="627"/>
      <c r="AD26" s="627"/>
      <c r="AE26" s="627"/>
      <c r="AF26" s="627"/>
      <c r="AG26" s="628"/>
      <c r="AH26" s="518" t="s">
        <v>182</v>
      </c>
      <c r="AI26" s="519"/>
      <c r="AJ26" s="519"/>
      <c r="AK26" s="519"/>
      <c r="AL26" s="558"/>
      <c r="AM26" s="518" t="s">
        <v>178</v>
      </c>
      <c r="AN26" s="519"/>
      <c r="AO26" s="519"/>
      <c r="AP26" s="519"/>
      <c r="AQ26" s="519"/>
      <c r="AR26" s="558"/>
      <c r="AS26" s="518" t="s">
        <v>183</v>
      </c>
      <c r="AT26" s="519"/>
      <c r="AU26" s="519"/>
      <c r="AV26" s="519"/>
      <c r="AW26" s="519"/>
      <c r="AX26" s="520"/>
      <c r="AY26" s="470" t="s">
        <v>184</v>
      </c>
      <c r="AZ26" s="471"/>
      <c r="BA26" s="471"/>
      <c r="BB26" s="471"/>
      <c r="BC26" s="471"/>
      <c r="BD26" s="471"/>
      <c r="BE26" s="471"/>
      <c r="BF26" s="471"/>
      <c r="BG26" s="471"/>
      <c r="BH26" s="471"/>
      <c r="BI26" s="471"/>
      <c r="BJ26" s="471"/>
      <c r="BK26" s="471"/>
      <c r="BL26" s="471"/>
      <c r="BM26" s="472"/>
      <c r="BN26" s="467" t="s">
        <v>185</v>
      </c>
      <c r="BO26" s="468"/>
      <c r="BP26" s="468"/>
      <c r="BQ26" s="468"/>
      <c r="BR26" s="468"/>
      <c r="BS26" s="468"/>
      <c r="BT26" s="468"/>
      <c r="BU26" s="469"/>
      <c r="BV26" s="467" t="s">
        <v>178</v>
      </c>
      <c r="BW26" s="468"/>
      <c r="BX26" s="468"/>
      <c r="BY26" s="468"/>
      <c r="BZ26" s="468"/>
      <c r="CA26" s="468"/>
      <c r="CB26" s="468"/>
      <c r="CC26" s="469"/>
      <c r="CD26" s="201"/>
      <c r="CE26" s="574"/>
      <c r="CF26" s="574"/>
      <c r="CG26" s="574"/>
      <c r="CH26" s="574"/>
      <c r="CI26" s="574"/>
      <c r="CJ26" s="574"/>
      <c r="CK26" s="574"/>
      <c r="CL26" s="574"/>
      <c r="CM26" s="574"/>
      <c r="CN26" s="574"/>
      <c r="CO26" s="574"/>
      <c r="CP26" s="574"/>
      <c r="CQ26" s="574"/>
      <c r="CR26" s="574"/>
      <c r="CS26" s="575"/>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4"/>
      <c r="C27" s="605"/>
      <c r="D27" s="606"/>
      <c r="E27" s="517" t="s">
        <v>186</v>
      </c>
      <c r="F27" s="497"/>
      <c r="G27" s="497"/>
      <c r="H27" s="497"/>
      <c r="I27" s="497"/>
      <c r="J27" s="497"/>
      <c r="K27" s="498"/>
      <c r="L27" s="518">
        <v>1</v>
      </c>
      <c r="M27" s="519"/>
      <c r="N27" s="519"/>
      <c r="O27" s="519"/>
      <c r="P27" s="558"/>
      <c r="Q27" s="518">
        <v>2570</v>
      </c>
      <c r="R27" s="519"/>
      <c r="S27" s="519"/>
      <c r="T27" s="519"/>
      <c r="U27" s="519"/>
      <c r="V27" s="558"/>
      <c r="W27" s="617"/>
      <c r="X27" s="605"/>
      <c r="Y27" s="606"/>
      <c r="Z27" s="517" t="s">
        <v>187</v>
      </c>
      <c r="AA27" s="497"/>
      <c r="AB27" s="497"/>
      <c r="AC27" s="497"/>
      <c r="AD27" s="497"/>
      <c r="AE27" s="497"/>
      <c r="AF27" s="497"/>
      <c r="AG27" s="498"/>
      <c r="AH27" s="518">
        <v>6</v>
      </c>
      <c r="AI27" s="519"/>
      <c r="AJ27" s="519"/>
      <c r="AK27" s="519"/>
      <c r="AL27" s="558"/>
      <c r="AM27" s="518">
        <v>19668</v>
      </c>
      <c r="AN27" s="519"/>
      <c r="AO27" s="519"/>
      <c r="AP27" s="519"/>
      <c r="AQ27" s="519"/>
      <c r="AR27" s="558"/>
      <c r="AS27" s="518">
        <v>3278</v>
      </c>
      <c r="AT27" s="519"/>
      <c r="AU27" s="519"/>
      <c r="AV27" s="519"/>
      <c r="AW27" s="519"/>
      <c r="AX27" s="520"/>
      <c r="AY27" s="559" t="s">
        <v>188</v>
      </c>
      <c r="AZ27" s="560"/>
      <c r="BA27" s="560"/>
      <c r="BB27" s="560"/>
      <c r="BC27" s="560"/>
      <c r="BD27" s="560"/>
      <c r="BE27" s="560"/>
      <c r="BF27" s="560"/>
      <c r="BG27" s="560"/>
      <c r="BH27" s="560"/>
      <c r="BI27" s="560"/>
      <c r="BJ27" s="560"/>
      <c r="BK27" s="560"/>
      <c r="BL27" s="560"/>
      <c r="BM27" s="561"/>
      <c r="BN27" s="640">
        <v>35150</v>
      </c>
      <c r="BO27" s="641"/>
      <c r="BP27" s="641"/>
      <c r="BQ27" s="641"/>
      <c r="BR27" s="641"/>
      <c r="BS27" s="641"/>
      <c r="BT27" s="641"/>
      <c r="BU27" s="642"/>
      <c r="BV27" s="640">
        <v>35146</v>
      </c>
      <c r="BW27" s="641"/>
      <c r="BX27" s="641"/>
      <c r="BY27" s="641"/>
      <c r="BZ27" s="641"/>
      <c r="CA27" s="641"/>
      <c r="CB27" s="641"/>
      <c r="CC27" s="642"/>
      <c r="CD27" s="203"/>
      <c r="CE27" s="574"/>
      <c r="CF27" s="574"/>
      <c r="CG27" s="574"/>
      <c r="CH27" s="574"/>
      <c r="CI27" s="574"/>
      <c r="CJ27" s="574"/>
      <c r="CK27" s="574"/>
      <c r="CL27" s="574"/>
      <c r="CM27" s="574"/>
      <c r="CN27" s="574"/>
      <c r="CO27" s="574"/>
      <c r="CP27" s="574"/>
      <c r="CQ27" s="574"/>
      <c r="CR27" s="574"/>
      <c r="CS27" s="575"/>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4"/>
      <c r="C28" s="605"/>
      <c r="D28" s="606"/>
      <c r="E28" s="517" t="s">
        <v>189</v>
      </c>
      <c r="F28" s="497"/>
      <c r="G28" s="497"/>
      <c r="H28" s="497"/>
      <c r="I28" s="497"/>
      <c r="J28" s="497"/>
      <c r="K28" s="498"/>
      <c r="L28" s="518">
        <v>1</v>
      </c>
      <c r="M28" s="519"/>
      <c r="N28" s="519"/>
      <c r="O28" s="519"/>
      <c r="P28" s="558"/>
      <c r="Q28" s="518">
        <v>2130</v>
      </c>
      <c r="R28" s="519"/>
      <c r="S28" s="519"/>
      <c r="T28" s="519"/>
      <c r="U28" s="519"/>
      <c r="V28" s="558"/>
      <c r="W28" s="617"/>
      <c r="X28" s="605"/>
      <c r="Y28" s="606"/>
      <c r="Z28" s="517" t="s">
        <v>190</v>
      </c>
      <c r="AA28" s="497"/>
      <c r="AB28" s="497"/>
      <c r="AC28" s="497"/>
      <c r="AD28" s="497"/>
      <c r="AE28" s="497"/>
      <c r="AF28" s="497"/>
      <c r="AG28" s="498"/>
      <c r="AH28" s="518" t="s">
        <v>185</v>
      </c>
      <c r="AI28" s="519"/>
      <c r="AJ28" s="519"/>
      <c r="AK28" s="519"/>
      <c r="AL28" s="558"/>
      <c r="AM28" s="518" t="s">
        <v>185</v>
      </c>
      <c r="AN28" s="519"/>
      <c r="AO28" s="519"/>
      <c r="AP28" s="519"/>
      <c r="AQ28" s="519"/>
      <c r="AR28" s="558"/>
      <c r="AS28" s="518" t="s">
        <v>185</v>
      </c>
      <c r="AT28" s="519"/>
      <c r="AU28" s="519"/>
      <c r="AV28" s="519"/>
      <c r="AW28" s="519"/>
      <c r="AX28" s="520"/>
      <c r="AY28" s="643" t="s">
        <v>191</v>
      </c>
      <c r="AZ28" s="644"/>
      <c r="BA28" s="644"/>
      <c r="BB28" s="645"/>
      <c r="BC28" s="427" t="s">
        <v>48</v>
      </c>
      <c r="BD28" s="428"/>
      <c r="BE28" s="428"/>
      <c r="BF28" s="428"/>
      <c r="BG28" s="428"/>
      <c r="BH28" s="428"/>
      <c r="BI28" s="428"/>
      <c r="BJ28" s="428"/>
      <c r="BK28" s="428"/>
      <c r="BL28" s="428"/>
      <c r="BM28" s="429"/>
      <c r="BN28" s="430">
        <v>1403848</v>
      </c>
      <c r="BO28" s="431"/>
      <c r="BP28" s="431"/>
      <c r="BQ28" s="431"/>
      <c r="BR28" s="431"/>
      <c r="BS28" s="431"/>
      <c r="BT28" s="431"/>
      <c r="BU28" s="432"/>
      <c r="BV28" s="430">
        <v>1392748</v>
      </c>
      <c r="BW28" s="431"/>
      <c r="BX28" s="431"/>
      <c r="BY28" s="431"/>
      <c r="BZ28" s="431"/>
      <c r="CA28" s="431"/>
      <c r="CB28" s="431"/>
      <c r="CC28" s="432"/>
      <c r="CD28" s="201"/>
      <c r="CE28" s="574"/>
      <c r="CF28" s="574"/>
      <c r="CG28" s="574"/>
      <c r="CH28" s="574"/>
      <c r="CI28" s="574"/>
      <c r="CJ28" s="574"/>
      <c r="CK28" s="574"/>
      <c r="CL28" s="574"/>
      <c r="CM28" s="574"/>
      <c r="CN28" s="574"/>
      <c r="CO28" s="574"/>
      <c r="CP28" s="574"/>
      <c r="CQ28" s="574"/>
      <c r="CR28" s="574"/>
      <c r="CS28" s="575"/>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4"/>
      <c r="C29" s="605"/>
      <c r="D29" s="606"/>
      <c r="E29" s="517" t="s">
        <v>192</v>
      </c>
      <c r="F29" s="497"/>
      <c r="G29" s="497"/>
      <c r="H29" s="497"/>
      <c r="I29" s="497"/>
      <c r="J29" s="497"/>
      <c r="K29" s="498"/>
      <c r="L29" s="518">
        <v>8</v>
      </c>
      <c r="M29" s="519"/>
      <c r="N29" s="519"/>
      <c r="O29" s="519"/>
      <c r="P29" s="558"/>
      <c r="Q29" s="518">
        <v>1980</v>
      </c>
      <c r="R29" s="519"/>
      <c r="S29" s="519"/>
      <c r="T29" s="519"/>
      <c r="U29" s="519"/>
      <c r="V29" s="558"/>
      <c r="W29" s="618"/>
      <c r="X29" s="619"/>
      <c r="Y29" s="620"/>
      <c r="Z29" s="517" t="s">
        <v>193</v>
      </c>
      <c r="AA29" s="497"/>
      <c r="AB29" s="497"/>
      <c r="AC29" s="497"/>
      <c r="AD29" s="497"/>
      <c r="AE29" s="497"/>
      <c r="AF29" s="497"/>
      <c r="AG29" s="498"/>
      <c r="AH29" s="518">
        <v>68</v>
      </c>
      <c r="AI29" s="519"/>
      <c r="AJ29" s="519"/>
      <c r="AK29" s="519"/>
      <c r="AL29" s="558"/>
      <c r="AM29" s="518">
        <v>190416</v>
      </c>
      <c r="AN29" s="519"/>
      <c r="AO29" s="519"/>
      <c r="AP29" s="519"/>
      <c r="AQ29" s="519"/>
      <c r="AR29" s="558"/>
      <c r="AS29" s="518">
        <v>2800</v>
      </c>
      <c r="AT29" s="519"/>
      <c r="AU29" s="519"/>
      <c r="AV29" s="519"/>
      <c r="AW29" s="519"/>
      <c r="AX29" s="520"/>
      <c r="AY29" s="646"/>
      <c r="AZ29" s="647"/>
      <c r="BA29" s="647"/>
      <c r="BB29" s="648"/>
      <c r="BC29" s="501" t="s">
        <v>194</v>
      </c>
      <c r="BD29" s="502"/>
      <c r="BE29" s="502"/>
      <c r="BF29" s="502"/>
      <c r="BG29" s="502"/>
      <c r="BH29" s="502"/>
      <c r="BI29" s="502"/>
      <c r="BJ29" s="502"/>
      <c r="BK29" s="502"/>
      <c r="BL29" s="502"/>
      <c r="BM29" s="503"/>
      <c r="BN29" s="467">
        <v>17237</v>
      </c>
      <c r="BO29" s="468"/>
      <c r="BP29" s="468"/>
      <c r="BQ29" s="468"/>
      <c r="BR29" s="468"/>
      <c r="BS29" s="468"/>
      <c r="BT29" s="468"/>
      <c r="BU29" s="469"/>
      <c r="BV29" s="467">
        <v>17236</v>
      </c>
      <c r="BW29" s="468"/>
      <c r="BX29" s="468"/>
      <c r="BY29" s="468"/>
      <c r="BZ29" s="468"/>
      <c r="CA29" s="468"/>
      <c r="CB29" s="468"/>
      <c r="CC29" s="469"/>
      <c r="CD29" s="203"/>
      <c r="CE29" s="574"/>
      <c r="CF29" s="574"/>
      <c r="CG29" s="574"/>
      <c r="CH29" s="574"/>
      <c r="CI29" s="574"/>
      <c r="CJ29" s="574"/>
      <c r="CK29" s="574"/>
      <c r="CL29" s="574"/>
      <c r="CM29" s="574"/>
      <c r="CN29" s="574"/>
      <c r="CO29" s="574"/>
      <c r="CP29" s="574"/>
      <c r="CQ29" s="574"/>
      <c r="CR29" s="574"/>
      <c r="CS29" s="575"/>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07"/>
      <c r="C30" s="608"/>
      <c r="D30" s="609"/>
      <c r="E30" s="521"/>
      <c r="F30" s="522"/>
      <c r="G30" s="522"/>
      <c r="H30" s="522"/>
      <c r="I30" s="522"/>
      <c r="J30" s="522"/>
      <c r="K30" s="523"/>
      <c r="L30" s="621"/>
      <c r="M30" s="622"/>
      <c r="N30" s="622"/>
      <c r="O30" s="622"/>
      <c r="P30" s="623"/>
      <c r="Q30" s="621"/>
      <c r="R30" s="622"/>
      <c r="S30" s="622"/>
      <c r="T30" s="622"/>
      <c r="U30" s="622"/>
      <c r="V30" s="623"/>
      <c r="W30" s="624" t="s">
        <v>195</v>
      </c>
      <c r="X30" s="625"/>
      <c r="Y30" s="625"/>
      <c r="Z30" s="625"/>
      <c r="AA30" s="625"/>
      <c r="AB30" s="625"/>
      <c r="AC30" s="625"/>
      <c r="AD30" s="625"/>
      <c r="AE30" s="625"/>
      <c r="AF30" s="625"/>
      <c r="AG30" s="626"/>
      <c r="AH30" s="583">
        <v>84.5</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50</v>
      </c>
      <c r="BD30" s="638"/>
      <c r="BE30" s="638"/>
      <c r="BF30" s="638"/>
      <c r="BG30" s="638"/>
      <c r="BH30" s="638"/>
      <c r="BI30" s="638"/>
      <c r="BJ30" s="638"/>
      <c r="BK30" s="638"/>
      <c r="BL30" s="638"/>
      <c r="BM30" s="639"/>
      <c r="BN30" s="640">
        <v>920226</v>
      </c>
      <c r="BO30" s="641"/>
      <c r="BP30" s="641"/>
      <c r="BQ30" s="641"/>
      <c r="BR30" s="641"/>
      <c r="BS30" s="641"/>
      <c r="BT30" s="641"/>
      <c r="BU30" s="642"/>
      <c r="BV30" s="640">
        <v>975461</v>
      </c>
      <c r="BW30" s="641"/>
      <c r="BX30" s="641"/>
      <c r="BY30" s="641"/>
      <c r="BZ30" s="641"/>
      <c r="CA30" s="641"/>
      <c r="CB30" s="641"/>
      <c r="CC30" s="642"/>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202</v>
      </c>
      <c r="D33" s="491"/>
      <c r="E33" s="456" t="s">
        <v>203</v>
      </c>
      <c r="F33" s="456"/>
      <c r="G33" s="456"/>
      <c r="H33" s="456"/>
      <c r="I33" s="456"/>
      <c r="J33" s="456"/>
      <c r="K33" s="456"/>
      <c r="L33" s="456"/>
      <c r="M33" s="456"/>
      <c r="N33" s="456"/>
      <c r="O33" s="456"/>
      <c r="P33" s="456"/>
      <c r="Q33" s="456"/>
      <c r="R33" s="456"/>
      <c r="S33" s="456"/>
      <c r="T33" s="216"/>
      <c r="U33" s="491" t="s">
        <v>204</v>
      </c>
      <c r="V33" s="491"/>
      <c r="W33" s="456" t="s">
        <v>205</v>
      </c>
      <c r="X33" s="456"/>
      <c r="Y33" s="456"/>
      <c r="Z33" s="456"/>
      <c r="AA33" s="456"/>
      <c r="AB33" s="456"/>
      <c r="AC33" s="456"/>
      <c r="AD33" s="456"/>
      <c r="AE33" s="456"/>
      <c r="AF33" s="456"/>
      <c r="AG33" s="456"/>
      <c r="AH33" s="456"/>
      <c r="AI33" s="456"/>
      <c r="AJ33" s="456"/>
      <c r="AK33" s="456"/>
      <c r="AL33" s="216"/>
      <c r="AM33" s="491" t="s">
        <v>206</v>
      </c>
      <c r="AN33" s="491"/>
      <c r="AO33" s="456" t="s">
        <v>207</v>
      </c>
      <c r="AP33" s="456"/>
      <c r="AQ33" s="456"/>
      <c r="AR33" s="456"/>
      <c r="AS33" s="456"/>
      <c r="AT33" s="456"/>
      <c r="AU33" s="456"/>
      <c r="AV33" s="456"/>
      <c r="AW33" s="456"/>
      <c r="AX33" s="456"/>
      <c r="AY33" s="456"/>
      <c r="AZ33" s="456"/>
      <c r="BA33" s="456"/>
      <c r="BB33" s="456"/>
      <c r="BC33" s="456"/>
      <c r="BD33" s="217"/>
      <c r="BE33" s="456" t="s">
        <v>208</v>
      </c>
      <c r="BF33" s="456"/>
      <c r="BG33" s="456" t="s">
        <v>209</v>
      </c>
      <c r="BH33" s="456"/>
      <c r="BI33" s="456"/>
      <c r="BJ33" s="456"/>
      <c r="BK33" s="456"/>
      <c r="BL33" s="456"/>
      <c r="BM33" s="456"/>
      <c r="BN33" s="456"/>
      <c r="BO33" s="456"/>
      <c r="BP33" s="456"/>
      <c r="BQ33" s="456"/>
      <c r="BR33" s="456"/>
      <c r="BS33" s="456"/>
      <c r="BT33" s="456"/>
      <c r="BU33" s="456"/>
      <c r="BV33" s="217"/>
      <c r="BW33" s="491" t="s">
        <v>208</v>
      </c>
      <c r="BX33" s="491"/>
      <c r="BY33" s="456" t="s">
        <v>210</v>
      </c>
      <c r="BZ33" s="456"/>
      <c r="CA33" s="456"/>
      <c r="CB33" s="456"/>
      <c r="CC33" s="456"/>
      <c r="CD33" s="456"/>
      <c r="CE33" s="456"/>
      <c r="CF33" s="456"/>
      <c r="CG33" s="456"/>
      <c r="CH33" s="456"/>
      <c r="CI33" s="456"/>
      <c r="CJ33" s="456"/>
      <c r="CK33" s="456"/>
      <c r="CL33" s="456"/>
      <c r="CM33" s="456"/>
      <c r="CN33" s="216"/>
      <c r="CO33" s="491" t="s">
        <v>202</v>
      </c>
      <c r="CP33" s="491"/>
      <c r="CQ33" s="456" t="s">
        <v>211</v>
      </c>
      <c r="CR33" s="456"/>
      <c r="CS33" s="456"/>
      <c r="CT33" s="456"/>
      <c r="CU33" s="456"/>
      <c r="CV33" s="456"/>
      <c r="CW33" s="456"/>
      <c r="CX33" s="456"/>
      <c r="CY33" s="456"/>
      <c r="CZ33" s="456"/>
      <c r="DA33" s="456"/>
      <c r="DB33" s="456"/>
      <c r="DC33" s="456"/>
      <c r="DD33" s="456"/>
      <c r="DE33" s="456"/>
      <c r="DF33" s="216"/>
      <c r="DG33" s="652" t="s">
        <v>212</v>
      </c>
      <c r="DH33" s="652"/>
      <c r="DI33" s="218"/>
      <c r="DJ33" s="186"/>
      <c r="DK33" s="186"/>
      <c r="DL33" s="186"/>
      <c r="DM33" s="186"/>
      <c r="DN33" s="186"/>
      <c r="DO33" s="186"/>
    </row>
    <row r="34" spans="1:119" ht="32.25" customHeight="1" x14ac:dyDescent="0.15">
      <c r="A34" s="187"/>
      <c r="B34" s="213"/>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14"/>
      <c r="U34" s="653">
        <f>IF(W34="","",MAX(C34:D43)+1)</f>
        <v>2</v>
      </c>
      <c r="V34" s="653"/>
      <c r="W34" s="654" t="str">
        <f>IF('各会計、関係団体の財政状況及び健全化判断比率'!B28="","",'各会計、関係団体の財政状況及び健全化判断比率'!B28)</f>
        <v>国民健康保険事業特別会計</v>
      </c>
      <c r="X34" s="654"/>
      <c r="Y34" s="654"/>
      <c r="Z34" s="654"/>
      <c r="AA34" s="654"/>
      <c r="AB34" s="654"/>
      <c r="AC34" s="654"/>
      <c r="AD34" s="654"/>
      <c r="AE34" s="654"/>
      <c r="AF34" s="654"/>
      <c r="AG34" s="654"/>
      <c r="AH34" s="654"/>
      <c r="AI34" s="654"/>
      <c r="AJ34" s="654"/>
      <c r="AK34" s="654"/>
      <c r="AL34" s="214"/>
      <c r="AM34" s="653" t="str">
        <f>IF(AO34="","",MAX(C34:D43,U34:V43)+1)</f>
        <v/>
      </c>
      <c r="AN34" s="653"/>
      <c r="AO34" s="654"/>
      <c r="AP34" s="654"/>
      <c r="AQ34" s="654"/>
      <c r="AR34" s="654"/>
      <c r="AS34" s="654"/>
      <c r="AT34" s="654"/>
      <c r="AU34" s="654"/>
      <c r="AV34" s="654"/>
      <c r="AW34" s="654"/>
      <c r="AX34" s="654"/>
      <c r="AY34" s="654"/>
      <c r="AZ34" s="654"/>
      <c r="BA34" s="654"/>
      <c r="BB34" s="654"/>
      <c r="BC34" s="654"/>
      <c r="BD34" s="214"/>
      <c r="BE34" s="653" t="str">
        <f>IF(BG34="","",MAX(C34:D43,U34:V43,AM34:AN43)+1)</f>
        <v/>
      </c>
      <c r="BF34" s="653"/>
      <c r="BG34" s="654"/>
      <c r="BH34" s="654"/>
      <c r="BI34" s="654"/>
      <c r="BJ34" s="654"/>
      <c r="BK34" s="654"/>
      <c r="BL34" s="654"/>
      <c r="BM34" s="654"/>
      <c r="BN34" s="654"/>
      <c r="BO34" s="654"/>
      <c r="BP34" s="654"/>
      <c r="BQ34" s="654"/>
      <c r="BR34" s="654"/>
      <c r="BS34" s="654"/>
      <c r="BT34" s="654"/>
      <c r="BU34" s="654"/>
      <c r="BV34" s="214"/>
      <c r="BW34" s="653" t="str">
        <f>IF(BY34="","",MAX(C34:D43,U34:V43,AM34:AN43,BE34:BF43)+1)</f>
        <v/>
      </c>
      <c r="BX34" s="653"/>
      <c r="BY34" s="654" t="str">
        <f>IF('各会計、関係団体の財政状況及び健全化判断比率'!B68="","",'各会計、関係団体の財政状況及び健全化判断比率'!B68)</f>
        <v/>
      </c>
      <c r="BZ34" s="654"/>
      <c r="CA34" s="654"/>
      <c r="CB34" s="654"/>
      <c r="CC34" s="654"/>
      <c r="CD34" s="654"/>
      <c r="CE34" s="654"/>
      <c r="CF34" s="654"/>
      <c r="CG34" s="654"/>
      <c r="CH34" s="654"/>
      <c r="CI34" s="654"/>
      <c r="CJ34" s="654"/>
      <c r="CK34" s="654"/>
      <c r="CL34" s="654"/>
      <c r="CM34" s="654"/>
      <c r="CN34" s="214"/>
      <c r="CO34" s="653" t="str">
        <f>IF(CQ34="","",MAX(C34:D43,U34:V43,AM34:AN43,BE34:BF43,BW34:BX43)+1)</f>
        <v/>
      </c>
      <c r="CP34" s="653"/>
      <c r="CQ34" s="654" t="str">
        <f>IF('各会計、関係団体の財政状況及び健全化判断比率'!BS7="","",'各会計、関係団体の財政状況及び健全化判断比率'!BS7)</f>
        <v/>
      </c>
      <c r="CR34" s="654"/>
      <c r="CS34" s="654"/>
      <c r="CT34" s="654"/>
      <c r="CU34" s="654"/>
      <c r="CV34" s="654"/>
      <c r="CW34" s="654"/>
      <c r="CX34" s="654"/>
      <c r="CY34" s="654"/>
      <c r="CZ34" s="654"/>
      <c r="DA34" s="654"/>
      <c r="DB34" s="654"/>
      <c r="DC34" s="654"/>
      <c r="DD34" s="654"/>
      <c r="DE34" s="654"/>
      <c r="DF34" s="211"/>
      <c r="DG34" s="655" t="str">
        <f>IF('各会計、関係団体の財政状況及び健全化判断比率'!BR7="","",'各会計、関係団体の財政状況及び健全化判断比率'!BR7)</f>
        <v/>
      </c>
      <c r="DH34" s="655"/>
      <c r="DI34" s="218"/>
      <c r="DJ34" s="186"/>
      <c r="DK34" s="186"/>
      <c r="DL34" s="186"/>
      <c r="DM34" s="186"/>
      <c r="DN34" s="186"/>
      <c r="DO34" s="186"/>
    </row>
    <row r="35" spans="1:119" ht="32.25" customHeight="1" x14ac:dyDescent="0.15">
      <c r="A35" s="187"/>
      <c r="B35" s="213"/>
      <c r="C35" s="653" t="str">
        <f>IF(E35="","",C34+1)</f>
        <v/>
      </c>
      <c r="D35" s="653"/>
      <c r="E35" s="654" t="str">
        <f>IF('各会計、関係団体の財政状況及び健全化判断比率'!B8="","",'各会計、関係団体の財政状況及び健全化判断比率'!B8)</f>
        <v/>
      </c>
      <c r="F35" s="654"/>
      <c r="G35" s="654"/>
      <c r="H35" s="654"/>
      <c r="I35" s="654"/>
      <c r="J35" s="654"/>
      <c r="K35" s="654"/>
      <c r="L35" s="654"/>
      <c r="M35" s="654"/>
      <c r="N35" s="654"/>
      <c r="O35" s="654"/>
      <c r="P35" s="654"/>
      <c r="Q35" s="654"/>
      <c r="R35" s="654"/>
      <c r="S35" s="654"/>
      <c r="T35" s="214"/>
      <c r="U35" s="653">
        <f>IF(W35="","",U34+1)</f>
        <v>3</v>
      </c>
      <c r="V35" s="653"/>
      <c r="W35" s="654" t="str">
        <f>IF('各会計、関係団体の財政状況及び健全化判断比率'!B29="","",'各会計、関係団体の財政状況及び健全化判断比率'!B29)</f>
        <v>介護保険事業特別会計</v>
      </c>
      <c r="X35" s="654"/>
      <c r="Y35" s="654"/>
      <c r="Z35" s="654"/>
      <c r="AA35" s="654"/>
      <c r="AB35" s="654"/>
      <c r="AC35" s="654"/>
      <c r="AD35" s="654"/>
      <c r="AE35" s="654"/>
      <c r="AF35" s="654"/>
      <c r="AG35" s="654"/>
      <c r="AH35" s="654"/>
      <c r="AI35" s="654"/>
      <c r="AJ35" s="654"/>
      <c r="AK35" s="654"/>
      <c r="AL35" s="214"/>
      <c r="AM35" s="653" t="str">
        <f t="shared" ref="AM35:AM43" si="0">IF(AO35="","",AM34+1)</f>
        <v/>
      </c>
      <c r="AN35" s="653"/>
      <c r="AO35" s="654"/>
      <c r="AP35" s="654"/>
      <c r="AQ35" s="654"/>
      <c r="AR35" s="654"/>
      <c r="AS35" s="654"/>
      <c r="AT35" s="654"/>
      <c r="AU35" s="654"/>
      <c r="AV35" s="654"/>
      <c r="AW35" s="654"/>
      <c r="AX35" s="654"/>
      <c r="AY35" s="654"/>
      <c r="AZ35" s="654"/>
      <c r="BA35" s="654"/>
      <c r="BB35" s="654"/>
      <c r="BC35" s="654"/>
      <c r="BD35" s="214"/>
      <c r="BE35" s="653" t="str">
        <f t="shared" ref="BE35:BE43" si="1">IF(BG35="","",BE34+1)</f>
        <v/>
      </c>
      <c r="BF35" s="653"/>
      <c r="BG35" s="654"/>
      <c r="BH35" s="654"/>
      <c r="BI35" s="654"/>
      <c r="BJ35" s="654"/>
      <c r="BK35" s="654"/>
      <c r="BL35" s="654"/>
      <c r="BM35" s="654"/>
      <c r="BN35" s="654"/>
      <c r="BO35" s="654"/>
      <c r="BP35" s="654"/>
      <c r="BQ35" s="654"/>
      <c r="BR35" s="654"/>
      <c r="BS35" s="654"/>
      <c r="BT35" s="654"/>
      <c r="BU35" s="654"/>
      <c r="BV35" s="214"/>
      <c r="BW35" s="653" t="str">
        <f t="shared" ref="BW35:BW43" si="2">IF(BY35="","",BW34+1)</f>
        <v/>
      </c>
      <c r="BX35" s="653"/>
      <c r="BY35" s="654" t="str">
        <f>IF('各会計、関係団体の財政状況及び健全化判断比率'!B69="","",'各会計、関係団体の財政状況及び健全化判断比率'!B69)</f>
        <v/>
      </c>
      <c r="BZ35" s="654"/>
      <c r="CA35" s="654"/>
      <c r="CB35" s="654"/>
      <c r="CC35" s="654"/>
      <c r="CD35" s="654"/>
      <c r="CE35" s="654"/>
      <c r="CF35" s="654"/>
      <c r="CG35" s="654"/>
      <c r="CH35" s="654"/>
      <c r="CI35" s="654"/>
      <c r="CJ35" s="654"/>
      <c r="CK35" s="654"/>
      <c r="CL35" s="654"/>
      <c r="CM35" s="654"/>
      <c r="CN35" s="214"/>
      <c r="CO35" s="653" t="str">
        <f t="shared" ref="CO35:CO43" si="3">IF(CQ35="","",CO34+1)</f>
        <v/>
      </c>
      <c r="CP35" s="653"/>
      <c r="CQ35" s="654" t="str">
        <f>IF('各会計、関係団体の財政状況及び健全化判断比率'!BS8="","",'各会計、関係団体の財政状況及び健全化判断比率'!BS8)</f>
        <v/>
      </c>
      <c r="CR35" s="654"/>
      <c r="CS35" s="654"/>
      <c r="CT35" s="654"/>
      <c r="CU35" s="654"/>
      <c r="CV35" s="654"/>
      <c r="CW35" s="654"/>
      <c r="CX35" s="654"/>
      <c r="CY35" s="654"/>
      <c r="CZ35" s="654"/>
      <c r="DA35" s="654"/>
      <c r="DB35" s="654"/>
      <c r="DC35" s="654"/>
      <c r="DD35" s="654"/>
      <c r="DE35" s="654"/>
      <c r="DF35" s="211"/>
      <c r="DG35" s="655" t="str">
        <f>IF('各会計、関係団体の財政状況及び健全化判断比率'!BR8="","",'各会計、関係団体の財政状況及び健全化判断比率'!BR8)</f>
        <v/>
      </c>
      <c r="DH35" s="655"/>
      <c r="DI35" s="218"/>
      <c r="DJ35" s="186"/>
      <c r="DK35" s="186"/>
      <c r="DL35" s="186"/>
      <c r="DM35" s="186"/>
      <c r="DN35" s="186"/>
      <c r="DO35" s="186"/>
    </row>
    <row r="36" spans="1:119" ht="32.25" customHeight="1" x14ac:dyDescent="0.15">
      <c r="A36" s="187"/>
      <c r="B36" s="213"/>
      <c r="C36" s="653" t="str">
        <f>IF(E36="","",C35+1)</f>
        <v/>
      </c>
      <c r="D36" s="653"/>
      <c r="E36" s="654" t="str">
        <f>IF('各会計、関係団体の財政状況及び健全化判断比率'!B9="","",'各会計、関係団体の財政状況及び健全化判断比率'!B9)</f>
        <v/>
      </c>
      <c r="F36" s="654"/>
      <c r="G36" s="654"/>
      <c r="H36" s="654"/>
      <c r="I36" s="654"/>
      <c r="J36" s="654"/>
      <c r="K36" s="654"/>
      <c r="L36" s="654"/>
      <c r="M36" s="654"/>
      <c r="N36" s="654"/>
      <c r="O36" s="654"/>
      <c r="P36" s="654"/>
      <c r="Q36" s="654"/>
      <c r="R36" s="654"/>
      <c r="S36" s="654"/>
      <c r="T36" s="214"/>
      <c r="U36" s="653">
        <f t="shared" ref="U36:U43" si="4">IF(W36="","",U35+1)</f>
        <v>4</v>
      </c>
      <c r="V36" s="653"/>
      <c r="W36" s="654" t="str">
        <f>IF('各会計、関係団体の財政状況及び健全化判断比率'!B30="","",'各会計、関係団体の財政状況及び健全化判断比率'!B30)</f>
        <v>後期高齢者医療特別会計</v>
      </c>
      <c r="X36" s="654"/>
      <c r="Y36" s="654"/>
      <c r="Z36" s="654"/>
      <c r="AA36" s="654"/>
      <c r="AB36" s="654"/>
      <c r="AC36" s="654"/>
      <c r="AD36" s="654"/>
      <c r="AE36" s="654"/>
      <c r="AF36" s="654"/>
      <c r="AG36" s="654"/>
      <c r="AH36" s="654"/>
      <c r="AI36" s="654"/>
      <c r="AJ36" s="654"/>
      <c r="AK36" s="654"/>
      <c r="AL36" s="214"/>
      <c r="AM36" s="653" t="str">
        <f t="shared" si="0"/>
        <v/>
      </c>
      <c r="AN36" s="653"/>
      <c r="AO36" s="654"/>
      <c r="AP36" s="654"/>
      <c r="AQ36" s="654"/>
      <c r="AR36" s="654"/>
      <c r="AS36" s="654"/>
      <c r="AT36" s="654"/>
      <c r="AU36" s="654"/>
      <c r="AV36" s="654"/>
      <c r="AW36" s="654"/>
      <c r="AX36" s="654"/>
      <c r="AY36" s="654"/>
      <c r="AZ36" s="654"/>
      <c r="BA36" s="654"/>
      <c r="BB36" s="654"/>
      <c r="BC36" s="654"/>
      <c r="BD36" s="214"/>
      <c r="BE36" s="653" t="str">
        <f t="shared" si="1"/>
        <v/>
      </c>
      <c r="BF36" s="653"/>
      <c r="BG36" s="654"/>
      <c r="BH36" s="654"/>
      <c r="BI36" s="654"/>
      <c r="BJ36" s="654"/>
      <c r="BK36" s="654"/>
      <c r="BL36" s="654"/>
      <c r="BM36" s="654"/>
      <c r="BN36" s="654"/>
      <c r="BO36" s="654"/>
      <c r="BP36" s="654"/>
      <c r="BQ36" s="654"/>
      <c r="BR36" s="654"/>
      <c r="BS36" s="654"/>
      <c r="BT36" s="654"/>
      <c r="BU36" s="654"/>
      <c r="BV36" s="214"/>
      <c r="BW36" s="653" t="str">
        <f t="shared" si="2"/>
        <v/>
      </c>
      <c r="BX36" s="653"/>
      <c r="BY36" s="654" t="str">
        <f>IF('各会計、関係団体の財政状況及び健全化判断比率'!B70="","",'各会計、関係団体の財政状況及び健全化判断比率'!B70)</f>
        <v/>
      </c>
      <c r="BZ36" s="654"/>
      <c r="CA36" s="654"/>
      <c r="CB36" s="654"/>
      <c r="CC36" s="654"/>
      <c r="CD36" s="654"/>
      <c r="CE36" s="654"/>
      <c r="CF36" s="654"/>
      <c r="CG36" s="654"/>
      <c r="CH36" s="654"/>
      <c r="CI36" s="654"/>
      <c r="CJ36" s="654"/>
      <c r="CK36" s="654"/>
      <c r="CL36" s="654"/>
      <c r="CM36" s="654"/>
      <c r="CN36" s="214"/>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11"/>
      <c r="DG36" s="655" t="str">
        <f>IF('各会計、関係団体の財政状況及び健全化判断比率'!BR9="","",'各会計、関係団体の財政状況及び健全化判断比率'!BR9)</f>
        <v/>
      </c>
      <c r="DH36" s="655"/>
      <c r="DI36" s="218"/>
      <c r="DJ36" s="186"/>
      <c r="DK36" s="186"/>
      <c r="DL36" s="186"/>
      <c r="DM36" s="186"/>
      <c r="DN36" s="186"/>
      <c r="DO36" s="186"/>
    </row>
    <row r="37" spans="1:119" ht="32.25" customHeight="1" x14ac:dyDescent="0.15">
      <c r="A37" s="187"/>
      <c r="B37" s="213"/>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14"/>
      <c r="U37" s="653" t="str">
        <f t="shared" si="4"/>
        <v/>
      </c>
      <c r="V37" s="653"/>
      <c r="W37" s="654"/>
      <c r="X37" s="654"/>
      <c r="Y37" s="654"/>
      <c r="Z37" s="654"/>
      <c r="AA37" s="654"/>
      <c r="AB37" s="654"/>
      <c r="AC37" s="654"/>
      <c r="AD37" s="654"/>
      <c r="AE37" s="654"/>
      <c r="AF37" s="654"/>
      <c r="AG37" s="654"/>
      <c r="AH37" s="654"/>
      <c r="AI37" s="654"/>
      <c r="AJ37" s="654"/>
      <c r="AK37" s="654"/>
      <c r="AL37" s="214"/>
      <c r="AM37" s="653" t="str">
        <f t="shared" si="0"/>
        <v/>
      </c>
      <c r="AN37" s="653"/>
      <c r="AO37" s="654"/>
      <c r="AP37" s="654"/>
      <c r="AQ37" s="654"/>
      <c r="AR37" s="654"/>
      <c r="AS37" s="654"/>
      <c r="AT37" s="654"/>
      <c r="AU37" s="654"/>
      <c r="AV37" s="654"/>
      <c r="AW37" s="654"/>
      <c r="AX37" s="654"/>
      <c r="AY37" s="654"/>
      <c r="AZ37" s="654"/>
      <c r="BA37" s="654"/>
      <c r="BB37" s="654"/>
      <c r="BC37" s="654"/>
      <c r="BD37" s="214"/>
      <c r="BE37" s="653" t="str">
        <f t="shared" si="1"/>
        <v/>
      </c>
      <c r="BF37" s="653"/>
      <c r="BG37" s="654"/>
      <c r="BH37" s="654"/>
      <c r="BI37" s="654"/>
      <c r="BJ37" s="654"/>
      <c r="BK37" s="654"/>
      <c r="BL37" s="654"/>
      <c r="BM37" s="654"/>
      <c r="BN37" s="654"/>
      <c r="BO37" s="654"/>
      <c r="BP37" s="654"/>
      <c r="BQ37" s="654"/>
      <c r="BR37" s="654"/>
      <c r="BS37" s="654"/>
      <c r="BT37" s="654"/>
      <c r="BU37" s="654"/>
      <c r="BV37" s="214"/>
      <c r="BW37" s="653" t="str">
        <f t="shared" si="2"/>
        <v/>
      </c>
      <c r="BX37" s="653"/>
      <c r="BY37" s="654" t="str">
        <f>IF('各会計、関係団体の財政状況及び健全化判断比率'!B71="","",'各会計、関係団体の財政状況及び健全化判断比率'!B71)</f>
        <v/>
      </c>
      <c r="BZ37" s="654"/>
      <c r="CA37" s="654"/>
      <c r="CB37" s="654"/>
      <c r="CC37" s="654"/>
      <c r="CD37" s="654"/>
      <c r="CE37" s="654"/>
      <c r="CF37" s="654"/>
      <c r="CG37" s="654"/>
      <c r="CH37" s="654"/>
      <c r="CI37" s="654"/>
      <c r="CJ37" s="654"/>
      <c r="CK37" s="654"/>
      <c r="CL37" s="654"/>
      <c r="CM37" s="654"/>
      <c r="CN37" s="214"/>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11"/>
      <c r="DG37" s="655" t="str">
        <f>IF('各会計、関係団体の財政状況及び健全化判断比率'!BR10="","",'各会計、関係団体の財政状況及び健全化判断比率'!BR10)</f>
        <v/>
      </c>
      <c r="DH37" s="655"/>
      <c r="DI37" s="218"/>
      <c r="DJ37" s="186"/>
      <c r="DK37" s="186"/>
      <c r="DL37" s="186"/>
      <c r="DM37" s="186"/>
      <c r="DN37" s="186"/>
      <c r="DO37" s="186"/>
    </row>
    <row r="38" spans="1:119" ht="32.25" customHeight="1" x14ac:dyDescent="0.15">
      <c r="A38" s="187"/>
      <c r="B38" s="213"/>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14"/>
      <c r="U38" s="653" t="str">
        <f t="shared" si="4"/>
        <v/>
      </c>
      <c r="V38" s="653"/>
      <c r="W38" s="654"/>
      <c r="X38" s="654"/>
      <c r="Y38" s="654"/>
      <c r="Z38" s="654"/>
      <c r="AA38" s="654"/>
      <c r="AB38" s="654"/>
      <c r="AC38" s="654"/>
      <c r="AD38" s="654"/>
      <c r="AE38" s="654"/>
      <c r="AF38" s="654"/>
      <c r="AG38" s="654"/>
      <c r="AH38" s="654"/>
      <c r="AI38" s="654"/>
      <c r="AJ38" s="654"/>
      <c r="AK38" s="654"/>
      <c r="AL38" s="214"/>
      <c r="AM38" s="653" t="str">
        <f t="shared" si="0"/>
        <v/>
      </c>
      <c r="AN38" s="653"/>
      <c r="AO38" s="654"/>
      <c r="AP38" s="654"/>
      <c r="AQ38" s="654"/>
      <c r="AR38" s="654"/>
      <c r="AS38" s="654"/>
      <c r="AT38" s="654"/>
      <c r="AU38" s="654"/>
      <c r="AV38" s="654"/>
      <c r="AW38" s="654"/>
      <c r="AX38" s="654"/>
      <c r="AY38" s="654"/>
      <c r="AZ38" s="654"/>
      <c r="BA38" s="654"/>
      <c r="BB38" s="654"/>
      <c r="BC38" s="654"/>
      <c r="BD38" s="214"/>
      <c r="BE38" s="653" t="str">
        <f t="shared" si="1"/>
        <v/>
      </c>
      <c r="BF38" s="653"/>
      <c r="BG38" s="654"/>
      <c r="BH38" s="654"/>
      <c r="BI38" s="654"/>
      <c r="BJ38" s="654"/>
      <c r="BK38" s="654"/>
      <c r="BL38" s="654"/>
      <c r="BM38" s="654"/>
      <c r="BN38" s="654"/>
      <c r="BO38" s="654"/>
      <c r="BP38" s="654"/>
      <c r="BQ38" s="654"/>
      <c r="BR38" s="654"/>
      <c r="BS38" s="654"/>
      <c r="BT38" s="654"/>
      <c r="BU38" s="654"/>
      <c r="BV38" s="214"/>
      <c r="BW38" s="653" t="str">
        <f t="shared" si="2"/>
        <v/>
      </c>
      <c r="BX38" s="653"/>
      <c r="BY38" s="654" t="str">
        <f>IF('各会計、関係団体の財政状況及び健全化判断比率'!B72="","",'各会計、関係団体の財政状況及び健全化判断比率'!B72)</f>
        <v/>
      </c>
      <c r="BZ38" s="654"/>
      <c r="CA38" s="654"/>
      <c r="CB38" s="654"/>
      <c r="CC38" s="654"/>
      <c r="CD38" s="654"/>
      <c r="CE38" s="654"/>
      <c r="CF38" s="654"/>
      <c r="CG38" s="654"/>
      <c r="CH38" s="654"/>
      <c r="CI38" s="654"/>
      <c r="CJ38" s="654"/>
      <c r="CK38" s="654"/>
      <c r="CL38" s="654"/>
      <c r="CM38" s="654"/>
      <c r="CN38" s="214"/>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11"/>
      <c r="DG38" s="655" t="str">
        <f>IF('各会計、関係団体の財政状況及び健全化判断比率'!BR11="","",'各会計、関係団体の財政状況及び健全化判断比率'!BR11)</f>
        <v/>
      </c>
      <c r="DH38" s="655"/>
      <c r="DI38" s="218"/>
      <c r="DJ38" s="186"/>
      <c r="DK38" s="186"/>
      <c r="DL38" s="186"/>
      <c r="DM38" s="186"/>
      <c r="DN38" s="186"/>
      <c r="DO38" s="186"/>
    </row>
    <row r="39" spans="1:119" ht="32.25" customHeight="1" x14ac:dyDescent="0.15">
      <c r="A39" s="187"/>
      <c r="B39" s="213"/>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14"/>
      <c r="U39" s="653" t="str">
        <f t="shared" si="4"/>
        <v/>
      </c>
      <c r="V39" s="653"/>
      <c r="W39" s="654"/>
      <c r="X39" s="654"/>
      <c r="Y39" s="654"/>
      <c r="Z39" s="654"/>
      <c r="AA39" s="654"/>
      <c r="AB39" s="654"/>
      <c r="AC39" s="654"/>
      <c r="AD39" s="654"/>
      <c r="AE39" s="654"/>
      <c r="AF39" s="654"/>
      <c r="AG39" s="654"/>
      <c r="AH39" s="654"/>
      <c r="AI39" s="654"/>
      <c r="AJ39" s="654"/>
      <c r="AK39" s="654"/>
      <c r="AL39" s="214"/>
      <c r="AM39" s="653" t="str">
        <f t="shared" si="0"/>
        <v/>
      </c>
      <c r="AN39" s="653"/>
      <c r="AO39" s="654"/>
      <c r="AP39" s="654"/>
      <c r="AQ39" s="654"/>
      <c r="AR39" s="654"/>
      <c r="AS39" s="654"/>
      <c r="AT39" s="654"/>
      <c r="AU39" s="654"/>
      <c r="AV39" s="654"/>
      <c r="AW39" s="654"/>
      <c r="AX39" s="654"/>
      <c r="AY39" s="654"/>
      <c r="AZ39" s="654"/>
      <c r="BA39" s="654"/>
      <c r="BB39" s="654"/>
      <c r="BC39" s="654"/>
      <c r="BD39" s="214"/>
      <c r="BE39" s="653" t="str">
        <f t="shared" si="1"/>
        <v/>
      </c>
      <c r="BF39" s="653"/>
      <c r="BG39" s="654"/>
      <c r="BH39" s="654"/>
      <c r="BI39" s="654"/>
      <c r="BJ39" s="654"/>
      <c r="BK39" s="654"/>
      <c r="BL39" s="654"/>
      <c r="BM39" s="654"/>
      <c r="BN39" s="654"/>
      <c r="BO39" s="654"/>
      <c r="BP39" s="654"/>
      <c r="BQ39" s="654"/>
      <c r="BR39" s="654"/>
      <c r="BS39" s="654"/>
      <c r="BT39" s="654"/>
      <c r="BU39" s="654"/>
      <c r="BV39" s="214"/>
      <c r="BW39" s="653" t="str">
        <f t="shared" si="2"/>
        <v/>
      </c>
      <c r="BX39" s="653"/>
      <c r="BY39" s="654" t="str">
        <f>IF('各会計、関係団体の財政状況及び健全化判断比率'!B73="","",'各会計、関係団体の財政状況及び健全化判断比率'!B73)</f>
        <v/>
      </c>
      <c r="BZ39" s="654"/>
      <c r="CA39" s="654"/>
      <c r="CB39" s="654"/>
      <c r="CC39" s="654"/>
      <c r="CD39" s="654"/>
      <c r="CE39" s="654"/>
      <c r="CF39" s="654"/>
      <c r="CG39" s="654"/>
      <c r="CH39" s="654"/>
      <c r="CI39" s="654"/>
      <c r="CJ39" s="654"/>
      <c r="CK39" s="654"/>
      <c r="CL39" s="654"/>
      <c r="CM39" s="654"/>
      <c r="CN39" s="214"/>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11"/>
      <c r="DG39" s="655" t="str">
        <f>IF('各会計、関係団体の財政状況及び健全化判断比率'!BR12="","",'各会計、関係団体の財政状況及び健全化判断比率'!BR12)</f>
        <v/>
      </c>
      <c r="DH39" s="655"/>
      <c r="DI39" s="218"/>
      <c r="DJ39" s="186"/>
      <c r="DK39" s="186"/>
      <c r="DL39" s="186"/>
      <c r="DM39" s="186"/>
      <c r="DN39" s="186"/>
      <c r="DO39" s="186"/>
    </row>
    <row r="40" spans="1:119" ht="32.25" customHeight="1" x14ac:dyDescent="0.15">
      <c r="A40" s="187"/>
      <c r="B40" s="213"/>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14"/>
      <c r="U40" s="653" t="str">
        <f t="shared" si="4"/>
        <v/>
      </c>
      <c r="V40" s="653"/>
      <c r="W40" s="654"/>
      <c r="X40" s="654"/>
      <c r="Y40" s="654"/>
      <c r="Z40" s="654"/>
      <c r="AA40" s="654"/>
      <c r="AB40" s="654"/>
      <c r="AC40" s="654"/>
      <c r="AD40" s="654"/>
      <c r="AE40" s="654"/>
      <c r="AF40" s="654"/>
      <c r="AG40" s="654"/>
      <c r="AH40" s="654"/>
      <c r="AI40" s="654"/>
      <c r="AJ40" s="654"/>
      <c r="AK40" s="654"/>
      <c r="AL40" s="214"/>
      <c r="AM40" s="653" t="str">
        <f t="shared" si="0"/>
        <v/>
      </c>
      <c r="AN40" s="653"/>
      <c r="AO40" s="654"/>
      <c r="AP40" s="654"/>
      <c r="AQ40" s="654"/>
      <c r="AR40" s="654"/>
      <c r="AS40" s="654"/>
      <c r="AT40" s="654"/>
      <c r="AU40" s="654"/>
      <c r="AV40" s="654"/>
      <c r="AW40" s="654"/>
      <c r="AX40" s="654"/>
      <c r="AY40" s="654"/>
      <c r="AZ40" s="654"/>
      <c r="BA40" s="654"/>
      <c r="BB40" s="654"/>
      <c r="BC40" s="654"/>
      <c r="BD40" s="214"/>
      <c r="BE40" s="653" t="str">
        <f t="shared" si="1"/>
        <v/>
      </c>
      <c r="BF40" s="653"/>
      <c r="BG40" s="654"/>
      <c r="BH40" s="654"/>
      <c r="BI40" s="654"/>
      <c r="BJ40" s="654"/>
      <c r="BK40" s="654"/>
      <c r="BL40" s="654"/>
      <c r="BM40" s="654"/>
      <c r="BN40" s="654"/>
      <c r="BO40" s="654"/>
      <c r="BP40" s="654"/>
      <c r="BQ40" s="654"/>
      <c r="BR40" s="654"/>
      <c r="BS40" s="654"/>
      <c r="BT40" s="654"/>
      <c r="BU40" s="654"/>
      <c r="BV40" s="214"/>
      <c r="BW40" s="653" t="str">
        <f t="shared" si="2"/>
        <v/>
      </c>
      <c r="BX40" s="653"/>
      <c r="BY40" s="654" t="str">
        <f>IF('各会計、関係団体の財政状況及び健全化判断比率'!B74="","",'各会計、関係団体の財政状況及び健全化判断比率'!B74)</f>
        <v/>
      </c>
      <c r="BZ40" s="654"/>
      <c r="CA40" s="654"/>
      <c r="CB40" s="654"/>
      <c r="CC40" s="654"/>
      <c r="CD40" s="654"/>
      <c r="CE40" s="654"/>
      <c r="CF40" s="654"/>
      <c r="CG40" s="654"/>
      <c r="CH40" s="654"/>
      <c r="CI40" s="654"/>
      <c r="CJ40" s="654"/>
      <c r="CK40" s="654"/>
      <c r="CL40" s="654"/>
      <c r="CM40" s="654"/>
      <c r="CN40" s="214"/>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11"/>
      <c r="DG40" s="655" t="str">
        <f>IF('各会計、関係団体の財政状況及び健全化判断比率'!BR13="","",'各会計、関係団体の財政状況及び健全化判断比率'!BR13)</f>
        <v/>
      </c>
      <c r="DH40" s="655"/>
      <c r="DI40" s="218"/>
      <c r="DJ40" s="186"/>
      <c r="DK40" s="186"/>
      <c r="DL40" s="186"/>
      <c r="DM40" s="186"/>
      <c r="DN40" s="186"/>
      <c r="DO40" s="186"/>
    </row>
    <row r="41" spans="1:119" ht="32.25" customHeight="1" x14ac:dyDescent="0.15">
      <c r="A41" s="187"/>
      <c r="B41" s="213"/>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14"/>
      <c r="U41" s="653" t="str">
        <f t="shared" si="4"/>
        <v/>
      </c>
      <c r="V41" s="653"/>
      <c r="W41" s="654"/>
      <c r="X41" s="654"/>
      <c r="Y41" s="654"/>
      <c r="Z41" s="654"/>
      <c r="AA41" s="654"/>
      <c r="AB41" s="654"/>
      <c r="AC41" s="654"/>
      <c r="AD41" s="654"/>
      <c r="AE41" s="654"/>
      <c r="AF41" s="654"/>
      <c r="AG41" s="654"/>
      <c r="AH41" s="654"/>
      <c r="AI41" s="654"/>
      <c r="AJ41" s="654"/>
      <c r="AK41" s="654"/>
      <c r="AL41" s="214"/>
      <c r="AM41" s="653" t="str">
        <f t="shared" si="0"/>
        <v/>
      </c>
      <c r="AN41" s="653"/>
      <c r="AO41" s="654"/>
      <c r="AP41" s="654"/>
      <c r="AQ41" s="654"/>
      <c r="AR41" s="654"/>
      <c r="AS41" s="654"/>
      <c r="AT41" s="654"/>
      <c r="AU41" s="654"/>
      <c r="AV41" s="654"/>
      <c r="AW41" s="654"/>
      <c r="AX41" s="654"/>
      <c r="AY41" s="654"/>
      <c r="AZ41" s="654"/>
      <c r="BA41" s="654"/>
      <c r="BB41" s="654"/>
      <c r="BC41" s="654"/>
      <c r="BD41" s="214"/>
      <c r="BE41" s="653" t="str">
        <f t="shared" si="1"/>
        <v/>
      </c>
      <c r="BF41" s="653"/>
      <c r="BG41" s="654"/>
      <c r="BH41" s="654"/>
      <c r="BI41" s="654"/>
      <c r="BJ41" s="654"/>
      <c r="BK41" s="654"/>
      <c r="BL41" s="654"/>
      <c r="BM41" s="654"/>
      <c r="BN41" s="654"/>
      <c r="BO41" s="654"/>
      <c r="BP41" s="654"/>
      <c r="BQ41" s="654"/>
      <c r="BR41" s="654"/>
      <c r="BS41" s="654"/>
      <c r="BT41" s="654"/>
      <c r="BU41" s="654"/>
      <c r="BV41" s="214"/>
      <c r="BW41" s="653" t="str">
        <f t="shared" si="2"/>
        <v/>
      </c>
      <c r="BX41" s="653"/>
      <c r="BY41" s="654" t="str">
        <f>IF('各会計、関係団体の財政状況及び健全化判断比率'!B75="","",'各会計、関係団体の財政状況及び健全化判断比率'!B75)</f>
        <v/>
      </c>
      <c r="BZ41" s="654"/>
      <c r="CA41" s="654"/>
      <c r="CB41" s="654"/>
      <c r="CC41" s="654"/>
      <c r="CD41" s="654"/>
      <c r="CE41" s="654"/>
      <c r="CF41" s="654"/>
      <c r="CG41" s="654"/>
      <c r="CH41" s="654"/>
      <c r="CI41" s="654"/>
      <c r="CJ41" s="654"/>
      <c r="CK41" s="654"/>
      <c r="CL41" s="654"/>
      <c r="CM41" s="654"/>
      <c r="CN41" s="214"/>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11"/>
      <c r="DG41" s="655" t="str">
        <f>IF('各会計、関係団体の財政状況及び健全化判断比率'!BR14="","",'各会計、関係団体の財政状況及び健全化判断比率'!BR14)</f>
        <v/>
      </c>
      <c r="DH41" s="655"/>
      <c r="DI41" s="218"/>
      <c r="DJ41" s="186"/>
      <c r="DK41" s="186"/>
      <c r="DL41" s="186"/>
      <c r="DM41" s="186"/>
      <c r="DN41" s="186"/>
      <c r="DO41" s="186"/>
    </row>
    <row r="42" spans="1:119" ht="32.25" customHeight="1" x14ac:dyDescent="0.15">
      <c r="A42" s="186"/>
      <c r="B42" s="213"/>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14"/>
      <c r="U42" s="653" t="str">
        <f t="shared" si="4"/>
        <v/>
      </c>
      <c r="V42" s="653"/>
      <c r="W42" s="654"/>
      <c r="X42" s="654"/>
      <c r="Y42" s="654"/>
      <c r="Z42" s="654"/>
      <c r="AA42" s="654"/>
      <c r="AB42" s="654"/>
      <c r="AC42" s="654"/>
      <c r="AD42" s="654"/>
      <c r="AE42" s="654"/>
      <c r="AF42" s="654"/>
      <c r="AG42" s="654"/>
      <c r="AH42" s="654"/>
      <c r="AI42" s="654"/>
      <c r="AJ42" s="654"/>
      <c r="AK42" s="654"/>
      <c r="AL42" s="214"/>
      <c r="AM42" s="653" t="str">
        <f t="shared" si="0"/>
        <v/>
      </c>
      <c r="AN42" s="653"/>
      <c r="AO42" s="654"/>
      <c r="AP42" s="654"/>
      <c r="AQ42" s="654"/>
      <c r="AR42" s="654"/>
      <c r="AS42" s="654"/>
      <c r="AT42" s="654"/>
      <c r="AU42" s="654"/>
      <c r="AV42" s="654"/>
      <c r="AW42" s="654"/>
      <c r="AX42" s="654"/>
      <c r="AY42" s="654"/>
      <c r="AZ42" s="654"/>
      <c r="BA42" s="654"/>
      <c r="BB42" s="654"/>
      <c r="BC42" s="654"/>
      <c r="BD42" s="214"/>
      <c r="BE42" s="653" t="str">
        <f t="shared" si="1"/>
        <v/>
      </c>
      <c r="BF42" s="653"/>
      <c r="BG42" s="654"/>
      <c r="BH42" s="654"/>
      <c r="BI42" s="654"/>
      <c r="BJ42" s="654"/>
      <c r="BK42" s="654"/>
      <c r="BL42" s="654"/>
      <c r="BM42" s="654"/>
      <c r="BN42" s="654"/>
      <c r="BO42" s="654"/>
      <c r="BP42" s="654"/>
      <c r="BQ42" s="654"/>
      <c r="BR42" s="654"/>
      <c r="BS42" s="654"/>
      <c r="BT42" s="654"/>
      <c r="BU42" s="654"/>
      <c r="BV42" s="214"/>
      <c r="BW42" s="653" t="str">
        <f t="shared" si="2"/>
        <v/>
      </c>
      <c r="BX42" s="653"/>
      <c r="BY42" s="654" t="str">
        <f>IF('各会計、関係団体の財政状況及び健全化判断比率'!B76="","",'各会計、関係団体の財政状況及び健全化判断比率'!B76)</f>
        <v/>
      </c>
      <c r="BZ42" s="654"/>
      <c r="CA42" s="654"/>
      <c r="CB42" s="654"/>
      <c r="CC42" s="654"/>
      <c r="CD42" s="654"/>
      <c r="CE42" s="654"/>
      <c r="CF42" s="654"/>
      <c r="CG42" s="654"/>
      <c r="CH42" s="654"/>
      <c r="CI42" s="654"/>
      <c r="CJ42" s="654"/>
      <c r="CK42" s="654"/>
      <c r="CL42" s="654"/>
      <c r="CM42" s="654"/>
      <c r="CN42" s="214"/>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11"/>
      <c r="DG42" s="655" t="str">
        <f>IF('各会計、関係団体の財政状況及び健全化判断比率'!BR15="","",'各会計、関係団体の財政状況及び健全化判断比率'!BR15)</f>
        <v/>
      </c>
      <c r="DH42" s="655"/>
      <c r="DI42" s="218"/>
      <c r="DJ42" s="186"/>
      <c r="DK42" s="186"/>
      <c r="DL42" s="186"/>
      <c r="DM42" s="186"/>
      <c r="DN42" s="186"/>
      <c r="DO42" s="186"/>
    </row>
    <row r="43" spans="1:119" ht="32.25" customHeight="1" x14ac:dyDescent="0.15">
      <c r="A43" s="186"/>
      <c r="B43" s="213"/>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14"/>
      <c r="U43" s="653" t="str">
        <f t="shared" si="4"/>
        <v/>
      </c>
      <c r="V43" s="653"/>
      <c r="W43" s="654"/>
      <c r="X43" s="654"/>
      <c r="Y43" s="654"/>
      <c r="Z43" s="654"/>
      <c r="AA43" s="654"/>
      <c r="AB43" s="654"/>
      <c r="AC43" s="654"/>
      <c r="AD43" s="654"/>
      <c r="AE43" s="654"/>
      <c r="AF43" s="654"/>
      <c r="AG43" s="654"/>
      <c r="AH43" s="654"/>
      <c r="AI43" s="654"/>
      <c r="AJ43" s="654"/>
      <c r="AK43" s="654"/>
      <c r="AL43" s="214"/>
      <c r="AM43" s="653" t="str">
        <f t="shared" si="0"/>
        <v/>
      </c>
      <c r="AN43" s="653"/>
      <c r="AO43" s="654"/>
      <c r="AP43" s="654"/>
      <c r="AQ43" s="654"/>
      <c r="AR43" s="654"/>
      <c r="AS43" s="654"/>
      <c r="AT43" s="654"/>
      <c r="AU43" s="654"/>
      <c r="AV43" s="654"/>
      <c r="AW43" s="654"/>
      <c r="AX43" s="654"/>
      <c r="AY43" s="654"/>
      <c r="AZ43" s="654"/>
      <c r="BA43" s="654"/>
      <c r="BB43" s="654"/>
      <c r="BC43" s="654"/>
      <c r="BD43" s="214"/>
      <c r="BE43" s="653" t="str">
        <f t="shared" si="1"/>
        <v/>
      </c>
      <c r="BF43" s="653"/>
      <c r="BG43" s="654"/>
      <c r="BH43" s="654"/>
      <c r="BI43" s="654"/>
      <c r="BJ43" s="654"/>
      <c r="BK43" s="654"/>
      <c r="BL43" s="654"/>
      <c r="BM43" s="654"/>
      <c r="BN43" s="654"/>
      <c r="BO43" s="654"/>
      <c r="BP43" s="654"/>
      <c r="BQ43" s="654"/>
      <c r="BR43" s="654"/>
      <c r="BS43" s="654"/>
      <c r="BT43" s="654"/>
      <c r="BU43" s="654"/>
      <c r="BV43" s="214"/>
      <c r="BW43" s="653" t="str">
        <f t="shared" si="2"/>
        <v/>
      </c>
      <c r="BX43" s="653"/>
      <c r="BY43" s="654" t="str">
        <f>IF('各会計、関係団体の財政状況及び健全化判断比率'!B77="","",'各会計、関係団体の財政状況及び健全化判断比率'!B77)</f>
        <v/>
      </c>
      <c r="BZ43" s="654"/>
      <c r="CA43" s="654"/>
      <c r="CB43" s="654"/>
      <c r="CC43" s="654"/>
      <c r="CD43" s="654"/>
      <c r="CE43" s="654"/>
      <c r="CF43" s="654"/>
      <c r="CG43" s="654"/>
      <c r="CH43" s="654"/>
      <c r="CI43" s="654"/>
      <c r="CJ43" s="654"/>
      <c r="CK43" s="654"/>
      <c r="CL43" s="654"/>
      <c r="CM43" s="654"/>
      <c r="CN43" s="214"/>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11"/>
      <c r="DG43" s="655" t="str">
        <f>IF('各会計、関係団体の財政状況及び健全化判断比率'!BR16="","",'各会計、関係団体の財政状況及び健全化判断比率'!BR16)</f>
        <v/>
      </c>
      <c r="DH43" s="655"/>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217</v>
      </c>
    </row>
    <row r="50" spans="5:5" x14ac:dyDescent="0.15">
      <c r="E50" s="188" t="s">
        <v>218</v>
      </c>
    </row>
    <row r="51" spans="5:5" x14ac:dyDescent="0.15">
      <c r="E51" s="188" t="s">
        <v>219</v>
      </c>
    </row>
    <row r="52" spans="5:5" x14ac:dyDescent="0.15">
      <c r="E52" s="188" t="s">
        <v>220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CCuoCdNRzC/fa/gJpVRsBLla8RK9f0WmYuIHyqtznLBC9AuX9wIIWWEf3REUl/1LK/NDXq8s4gJ7QR05Ploog==" saltValue="Zj1KbQAvnL37ms+6Rc8G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9" zoomScaleNormal="69" zoomScaleSheetLayoutView="100" workbookViewId="0">
      <selection activeCell="C38" sqref="C38:E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6" t="s">
        <v>558</v>
      </c>
      <c r="D34" s="1246"/>
      <c r="E34" s="1247"/>
      <c r="F34" s="32">
        <v>19.88</v>
      </c>
      <c r="G34" s="33">
        <v>13.85</v>
      </c>
      <c r="H34" s="33">
        <v>24.39</v>
      </c>
      <c r="I34" s="33">
        <v>15.09</v>
      </c>
      <c r="J34" s="34">
        <v>15.79</v>
      </c>
      <c r="K34" s="22"/>
      <c r="L34" s="22"/>
      <c r="M34" s="22"/>
      <c r="N34" s="22"/>
      <c r="O34" s="22"/>
      <c r="P34" s="22"/>
    </row>
    <row r="35" spans="1:16" ht="39" customHeight="1" x14ac:dyDescent="0.15">
      <c r="A35" s="22"/>
      <c r="B35" s="35"/>
      <c r="C35" s="1240" t="s">
        <v>559</v>
      </c>
      <c r="D35" s="1241"/>
      <c r="E35" s="1242"/>
      <c r="F35" s="36">
        <v>1.31</v>
      </c>
      <c r="G35" s="37">
        <v>3.13</v>
      </c>
      <c r="H35" s="37">
        <v>1.3</v>
      </c>
      <c r="I35" s="37">
        <v>1.47</v>
      </c>
      <c r="J35" s="38">
        <v>2.0499999999999998</v>
      </c>
      <c r="K35" s="22"/>
      <c r="L35" s="22"/>
      <c r="M35" s="22"/>
      <c r="N35" s="22"/>
      <c r="O35" s="22"/>
      <c r="P35" s="22"/>
    </row>
    <row r="36" spans="1:16" ht="39" customHeight="1" x14ac:dyDescent="0.15">
      <c r="A36" s="22"/>
      <c r="B36" s="35"/>
      <c r="C36" s="1240" t="s">
        <v>560</v>
      </c>
      <c r="D36" s="1241"/>
      <c r="E36" s="1242"/>
      <c r="F36" s="36">
        <v>0.69</v>
      </c>
      <c r="G36" s="37">
        <v>0.05</v>
      </c>
      <c r="H36" s="37">
        <v>0.46</v>
      </c>
      <c r="I36" s="37">
        <v>1.08</v>
      </c>
      <c r="J36" s="38">
        <v>2.0099999999999998</v>
      </c>
      <c r="K36" s="22"/>
      <c r="L36" s="22"/>
      <c r="M36" s="22"/>
      <c r="N36" s="22"/>
      <c r="O36" s="22"/>
      <c r="P36" s="22"/>
    </row>
    <row r="37" spans="1:16" ht="39" customHeight="1" x14ac:dyDescent="0.15">
      <c r="A37" s="22"/>
      <c r="B37" s="35"/>
      <c r="C37" s="1240" t="s">
        <v>561</v>
      </c>
      <c r="D37" s="1241"/>
      <c r="E37" s="1242"/>
      <c r="F37" s="36">
        <v>0.37</v>
      </c>
      <c r="G37" s="37">
        <v>0.32</v>
      </c>
      <c r="H37" s="37">
        <v>0.14000000000000001</v>
      </c>
      <c r="I37" s="37">
        <v>0.13</v>
      </c>
      <c r="J37" s="38">
        <v>0.12</v>
      </c>
      <c r="K37" s="22"/>
      <c r="L37" s="22"/>
      <c r="M37" s="22"/>
      <c r="N37" s="22"/>
      <c r="O37" s="22"/>
      <c r="P37" s="22"/>
    </row>
    <row r="38" spans="1:16" ht="39" customHeight="1" x14ac:dyDescent="0.15">
      <c r="A38" s="22"/>
      <c r="B38" s="35"/>
      <c r="C38" s="1240"/>
      <c r="D38" s="1241"/>
      <c r="E38" s="1242"/>
      <c r="F38" s="36"/>
      <c r="G38" s="37"/>
      <c r="H38" s="37"/>
      <c r="I38" s="37"/>
      <c r="J38" s="38"/>
      <c r="K38" s="22"/>
      <c r="L38" s="22"/>
      <c r="M38" s="22"/>
      <c r="N38" s="22"/>
      <c r="O38" s="22"/>
      <c r="P38" s="22"/>
    </row>
    <row r="39" spans="1:16" ht="39" customHeight="1" x14ac:dyDescent="0.15">
      <c r="A39" s="22"/>
      <c r="B39" s="35"/>
      <c r="C39" s="1240"/>
      <c r="D39" s="1241"/>
      <c r="E39" s="1242"/>
      <c r="F39" s="36"/>
      <c r="G39" s="37"/>
      <c r="H39" s="37"/>
      <c r="I39" s="37"/>
      <c r="J39" s="38"/>
      <c r="K39" s="22"/>
      <c r="L39" s="22"/>
      <c r="M39" s="22"/>
      <c r="N39" s="22"/>
      <c r="O39" s="22"/>
      <c r="P39" s="22"/>
    </row>
    <row r="40" spans="1:16" ht="39" customHeight="1" x14ac:dyDescent="0.15">
      <c r="A40" s="22"/>
      <c r="B40" s="35"/>
      <c r="C40" s="1240"/>
      <c r="D40" s="1241"/>
      <c r="E40" s="1242"/>
      <c r="F40" s="36"/>
      <c r="G40" s="37"/>
      <c r="H40" s="37"/>
      <c r="I40" s="37"/>
      <c r="J40" s="38"/>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562</v>
      </c>
      <c r="D42" s="1241"/>
      <c r="E42" s="1242"/>
      <c r="F42" s="36" t="s">
        <v>510</v>
      </c>
      <c r="G42" s="37" t="s">
        <v>510</v>
      </c>
      <c r="H42" s="37" t="s">
        <v>510</v>
      </c>
      <c r="I42" s="37" t="s">
        <v>510</v>
      </c>
      <c r="J42" s="38" t="s">
        <v>510</v>
      </c>
      <c r="K42" s="22"/>
      <c r="L42" s="22"/>
      <c r="M42" s="22"/>
      <c r="N42" s="22"/>
      <c r="O42" s="22"/>
      <c r="P42" s="22"/>
    </row>
    <row r="43" spans="1:16" ht="39" customHeight="1" thickBot="1" x14ac:dyDescent="0.2">
      <c r="A43" s="22"/>
      <c r="B43" s="40"/>
      <c r="C43" s="1243" t="s">
        <v>563</v>
      </c>
      <c r="D43" s="1244"/>
      <c r="E43" s="1245"/>
      <c r="F43" s="41">
        <v>7.74</v>
      </c>
      <c r="G43" s="42">
        <v>2.27</v>
      </c>
      <c r="H43" s="42">
        <v>1.85</v>
      </c>
      <c r="I43" s="42">
        <v>0.68</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WvXqH0oPEC0uLLjaqSbBYCVLYmcFx5Ov6tIL7yDr3GJOMiYO+C16SizWFxrR9AO1xf3mTzqvbcqJmopid5G3Q==" saltValue="8nj2uc7WBRWtKXlqoaOZ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9" zoomScale="66" zoomScaleNormal="66" zoomScaleSheetLayoutView="55" workbookViewId="0">
      <selection activeCell="O60" sqref="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48" t="s">
        <v>11</v>
      </c>
      <c r="C45" s="1249"/>
      <c r="D45" s="58"/>
      <c r="E45" s="1254" t="s">
        <v>12</v>
      </c>
      <c r="F45" s="1254"/>
      <c r="G45" s="1254"/>
      <c r="H45" s="1254"/>
      <c r="I45" s="1254"/>
      <c r="J45" s="1255"/>
      <c r="K45" s="59">
        <v>207</v>
      </c>
      <c r="L45" s="60">
        <v>228</v>
      </c>
      <c r="M45" s="60">
        <v>231</v>
      </c>
      <c r="N45" s="60">
        <v>236</v>
      </c>
      <c r="O45" s="61">
        <v>274</v>
      </c>
      <c r="P45" s="48"/>
      <c r="Q45" s="48"/>
      <c r="R45" s="48"/>
      <c r="S45" s="48"/>
      <c r="T45" s="48"/>
      <c r="U45" s="48"/>
    </row>
    <row r="46" spans="1:21" ht="30.75" customHeight="1" x14ac:dyDescent="0.15">
      <c r="A46" s="48"/>
      <c r="B46" s="1250"/>
      <c r="C46" s="1251"/>
      <c r="D46" s="62"/>
      <c r="E46" s="1256" t="s">
        <v>13</v>
      </c>
      <c r="F46" s="1256"/>
      <c r="G46" s="1256"/>
      <c r="H46" s="1256"/>
      <c r="I46" s="1256"/>
      <c r="J46" s="1257"/>
      <c r="K46" s="63" t="s">
        <v>510</v>
      </c>
      <c r="L46" s="64" t="s">
        <v>510</v>
      </c>
      <c r="M46" s="64" t="s">
        <v>510</v>
      </c>
      <c r="N46" s="64" t="s">
        <v>510</v>
      </c>
      <c r="O46" s="65" t="s">
        <v>510</v>
      </c>
      <c r="P46" s="48"/>
      <c r="Q46" s="48"/>
      <c r="R46" s="48"/>
      <c r="S46" s="48"/>
      <c r="T46" s="48"/>
      <c r="U46" s="48"/>
    </row>
    <row r="47" spans="1:21" ht="30.75" customHeight="1" x14ac:dyDescent="0.15">
      <c r="A47" s="48"/>
      <c r="B47" s="1250"/>
      <c r="C47" s="1251"/>
      <c r="D47" s="62"/>
      <c r="E47" s="1256" t="s">
        <v>14</v>
      </c>
      <c r="F47" s="1256"/>
      <c r="G47" s="1256"/>
      <c r="H47" s="1256"/>
      <c r="I47" s="1256"/>
      <c r="J47" s="1257"/>
      <c r="K47" s="63" t="s">
        <v>510</v>
      </c>
      <c r="L47" s="64" t="s">
        <v>510</v>
      </c>
      <c r="M47" s="64" t="s">
        <v>510</v>
      </c>
      <c r="N47" s="64" t="s">
        <v>510</v>
      </c>
      <c r="O47" s="65" t="s">
        <v>510</v>
      </c>
      <c r="P47" s="48"/>
      <c r="Q47" s="48"/>
      <c r="R47" s="48"/>
      <c r="S47" s="48"/>
      <c r="T47" s="48"/>
      <c r="U47" s="48"/>
    </row>
    <row r="48" spans="1:21" ht="30.75" customHeight="1" x14ac:dyDescent="0.15">
      <c r="A48" s="48"/>
      <c r="B48" s="1250"/>
      <c r="C48" s="1251"/>
      <c r="D48" s="62"/>
      <c r="E48" s="1256" t="s">
        <v>15</v>
      </c>
      <c r="F48" s="1256"/>
      <c r="G48" s="1256"/>
      <c r="H48" s="1256"/>
      <c r="I48" s="1256"/>
      <c r="J48" s="1257"/>
      <c r="K48" s="63">
        <v>38</v>
      </c>
      <c r="L48" s="64">
        <v>35</v>
      </c>
      <c r="M48" s="64">
        <v>31</v>
      </c>
      <c r="N48" s="64">
        <v>35</v>
      </c>
      <c r="O48" s="65">
        <v>70</v>
      </c>
      <c r="P48" s="48"/>
      <c r="Q48" s="48"/>
      <c r="R48" s="48"/>
      <c r="S48" s="48"/>
      <c r="T48" s="48"/>
      <c r="U48" s="48"/>
    </row>
    <row r="49" spans="1:21" ht="30.75" customHeight="1" x14ac:dyDescent="0.15">
      <c r="A49" s="48"/>
      <c r="B49" s="1250"/>
      <c r="C49" s="1251"/>
      <c r="D49" s="62"/>
      <c r="E49" s="1256" t="s">
        <v>16</v>
      </c>
      <c r="F49" s="1256"/>
      <c r="G49" s="1256"/>
      <c r="H49" s="1256"/>
      <c r="I49" s="1256"/>
      <c r="J49" s="1257"/>
      <c r="K49" s="63" t="s">
        <v>510</v>
      </c>
      <c r="L49" s="64" t="s">
        <v>510</v>
      </c>
      <c r="M49" s="64" t="s">
        <v>510</v>
      </c>
      <c r="N49" s="64" t="s">
        <v>510</v>
      </c>
      <c r="O49" s="65" t="s">
        <v>510</v>
      </c>
      <c r="P49" s="48"/>
      <c r="Q49" s="48"/>
      <c r="R49" s="48"/>
      <c r="S49" s="48"/>
      <c r="T49" s="48"/>
      <c r="U49" s="48"/>
    </row>
    <row r="50" spans="1:21" ht="30.75" customHeight="1" x14ac:dyDescent="0.15">
      <c r="A50" s="48"/>
      <c r="B50" s="1250"/>
      <c r="C50" s="1251"/>
      <c r="D50" s="62"/>
      <c r="E50" s="1256" t="s">
        <v>17</v>
      </c>
      <c r="F50" s="1256"/>
      <c r="G50" s="1256"/>
      <c r="H50" s="1256"/>
      <c r="I50" s="1256"/>
      <c r="J50" s="1257"/>
      <c r="K50" s="63" t="s">
        <v>510</v>
      </c>
      <c r="L50" s="64" t="s">
        <v>510</v>
      </c>
      <c r="M50" s="64" t="s">
        <v>510</v>
      </c>
      <c r="N50" s="64" t="s">
        <v>510</v>
      </c>
      <c r="O50" s="65" t="s">
        <v>510</v>
      </c>
      <c r="P50" s="48"/>
      <c r="Q50" s="48"/>
      <c r="R50" s="48"/>
      <c r="S50" s="48"/>
      <c r="T50" s="48"/>
      <c r="U50" s="48"/>
    </row>
    <row r="51" spans="1:21" ht="30.75" customHeight="1" x14ac:dyDescent="0.15">
      <c r="A51" s="48"/>
      <c r="B51" s="1252"/>
      <c r="C51" s="1253"/>
      <c r="D51" s="66"/>
      <c r="E51" s="1256" t="s">
        <v>18</v>
      </c>
      <c r="F51" s="1256"/>
      <c r="G51" s="1256"/>
      <c r="H51" s="1256"/>
      <c r="I51" s="1256"/>
      <c r="J51" s="1257"/>
      <c r="K51" s="63">
        <v>1</v>
      </c>
      <c r="L51" s="64" t="s">
        <v>510</v>
      </c>
      <c r="M51" s="64">
        <v>0</v>
      </c>
      <c r="N51" s="64" t="s">
        <v>510</v>
      </c>
      <c r="O51" s="65">
        <v>0</v>
      </c>
      <c r="P51" s="48"/>
      <c r="Q51" s="48"/>
      <c r="R51" s="48"/>
      <c r="S51" s="48"/>
      <c r="T51" s="48"/>
      <c r="U51" s="48"/>
    </row>
    <row r="52" spans="1:21" ht="30.75" customHeight="1" x14ac:dyDescent="0.15">
      <c r="A52" s="48"/>
      <c r="B52" s="1258" t="s">
        <v>19</v>
      </c>
      <c r="C52" s="1259"/>
      <c r="D52" s="66"/>
      <c r="E52" s="1256" t="s">
        <v>20</v>
      </c>
      <c r="F52" s="1256"/>
      <c r="G52" s="1256"/>
      <c r="H52" s="1256"/>
      <c r="I52" s="1256"/>
      <c r="J52" s="1257"/>
      <c r="K52" s="63">
        <v>168</v>
      </c>
      <c r="L52" s="64">
        <v>193</v>
      </c>
      <c r="M52" s="64">
        <v>206</v>
      </c>
      <c r="N52" s="64">
        <v>206</v>
      </c>
      <c r="O52" s="65">
        <v>243</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78</v>
      </c>
      <c r="L53" s="69">
        <v>70</v>
      </c>
      <c r="M53" s="69">
        <v>56</v>
      </c>
      <c r="N53" s="69">
        <v>65</v>
      </c>
      <c r="O53" s="70">
        <v>101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64" t="s">
        <v>25</v>
      </c>
      <c r="C57" s="1265"/>
      <c r="D57" s="1268" t="s">
        <v>26</v>
      </c>
      <c r="E57" s="1269"/>
      <c r="F57" s="1269"/>
      <c r="G57" s="1269"/>
      <c r="H57" s="1269"/>
      <c r="I57" s="1269"/>
      <c r="J57" s="1270"/>
      <c r="K57" s="82">
        <v>2</v>
      </c>
      <c r="L57" s="83">
        <v>3</v>
      </c>
      <c r="M57" s="83">
        <v>2</v>
      </c>
      <c r="N57" s="83">
        <v>3</v>
      </c>
      <c r="O57" s="84">
        <v>1</v>
      </c>
    </row>
    <row r="58" spans="1:21" ht="31.5" customHeight="1" thickBot="1" x14ac:dyDescent="0.2">
      <c r="B58" s="1266"/>
      <c r="C58" s="1267"/>
      <c r="D58" s="1271" t="s">
        <v>27</v>
      </c>
      <c r="E58" s="1272"/>
      <c r="F58" s="1272"/>
      <c r="G58" s="1272"/>
      <c r="H58" s="1272"/>
      <c r="I58" s="1272"/>
      <c r="J58" s="1273"/>
      <c r="K58" s="85">
        <v>11923</v>
      </c>
      <c r="L58" s="86">
        <v>11926</v>
      </c>
      <c r="M58" s="86">
        <v>11929</v>
      </c>
      <c r="N58" s="86">
        <v>11932</v>
      </c>
      <c r="O58" s="87">
        <v>11935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DcPtyoWdHe2mqHYX7+1drynIC2spqWgKoqOSlrRKG63sPfAKsb422MzeonH1kaoDz7qE1dWd/IwKKPljQeuug==" saltValue="8fIE7O5in53JsjiKVCJd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 zoomScale="66" zoomScaleNormal="66"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74" t="s">
        <v>30</v>
      </c>
      <c r="C41" s="1275"/>
      <c r="D41" s="101"/>
      <c r="E41" s="1280" t="s">
        <v>31</v>
      </c>
      <c r="F41" s="1280"/>
      <c r="G41" s="1280"/>
      <c r="H41" s="1281"/>
      <c r="I41" s="102">
        <v>2176</v>
      </c>
      <c r="J41" s="103">
        <v>2490</v>
      </c>
      <c r="K41" s="103">
        <v>2463</v>
      </c>
      <c r="L41" s="103">
        <v>2380</v>
      </c>
      <c r="M41" s="104">
        <v>2390</v>
      </c>
    </row>
    <row r="42" spans="2:13" ht="27.75" customHeight="1" x14ac:dyDescent="0.15">
      <c r="B42" s="1276"/>
      <c r="C42" s="1277"/>
      <c r="D42" s="105"/>
      <c r="E42" s="1282" t="s">
        <v>32</v>
      </c>
      <c r="F42" s="1282"/>
      <c r="G42" s="1282"/>
      <c r="H42" s="1283"/>
      <c r="I42" s="106" t="s">
        <v>510</v>
      </c>
      <c r="J42" s="107" t="s">
        <v>510</v>
      </c>
      <c r="K42" s="107" t="s">
        <v>510</v>
      </c>
      <c r="L42" s="107" t="s">
        <v>510</v>
      </c>
      <c r="M42" s="108" t="s">
        <v>510</v>
      </c>
    </row>
    <row r="43" spans="2:13" ht="27.75" customHeight="1" x14ac:dyDescent="0.15">
      <c r="B43" s="1276"/>
      <c r="C43" s="1277"/>
      <c r="D43" s="105"/>
      <c r="E43" s="1282" t="s">
        <v>33</v>
      </c>
      <c r="F43" s="1282"/>
      <c r="G43" s="1282"/>
      <c r="H43" s="1283"/>
      <c r="I43" s="106">
        <v>462</v>
      </c>
      <c r="J43" s="107">
        <v>449</v>
      </c>
      <c r="K43" s="107">
        <v>354</v>
      </c>
      <c r="L43" s="107">
        <v>295</v>
      </c>
      <c r="M43" s="108">
        <v>294</v>
      </c>
    </row>
    <row r="44" spans="2:13" ht="27.75" customHeight="1" x14ac:dyDescent="0.15">
      <c r="B44" s="1276"/>
      <c r="C44" s="1277"/>
      <c r="D44" s="105"/>
      <c r="E44" s="1282" t="s">
        <v>34</v>
      </c>
      <c r="F44" s="1282"/>
      <c r="G44" s="1282"/>
      <c r="H44" s="1283"/>
      <c r="I44" s="106" t="s">
        <v>510</v>
      </c>
      <c r="J44" s="107" t="s">
        <v>510</v>
      </c>
      <c r="K44" s="107" t="s">
        <v>510</v>
      </c>
      <c r="L44" s="107" t="s">
        <v>510</v>
      </c>
      <c r="M44" s="108" t="s">
        <v>510</v>
      </c>
    </row>
    <row r="45" spans="2:13" ht="27.75" customHeight="1" x14ac:dyDescent="0.15">
      <c r="B45" s="1276"/>
      <c r="C45" s="1277"/>
      <c r="D45" s="105"/>
      <c r="E45" s="1282" t="s">
        <v>35</v>
      </c>
      <c r="F45" s="1282"/>
      <c r="G45" s="1282"/>
      <c r="H45" s="1283"/>
      <c r="I45" s="106">
        <v>311</v>
      </c>
      <c r="J45" s="107">
        <v>227</v>
      </c>
      <c r="K45" s="107">
        <v>178</v>
      </c>
      <c r="L45" s="107">
        <v>101</v>
      </c>
      <c r="M45" s="108">
        <v>90</v>
      </c>
    </row>
    <row r="46" spans="2:13" ht="27.75" customHeight="1" x14ac:dyDescent="0.15">
      <c r="B46" s="1276"/>
      <c r="C46" s="1277"/>
      <c r="D46" s="109"/>
      <c r="E46" s="1282" t="s">
        <v>36</v>
      </c>
      <c r="F46" s="1282"/>
      <c r="G46" s="1282"/>
      <c r="H46" s="1283"/>
      <c r="I46" s="106" t="s">
        <v>510</v>
      </c>
      <c r="J46" s="107" t="s">
        <v>510</v>
      </c>
      <c r="K46" s="107" t="s">
        <v>510</v>
      </c>
      <c r="L46" s="107" t="s">
        <v>510</v>
      </c>
      <c r="M46" s="108" t="s">
        <v>510</v>
      </c>
    </row>
    <row r="47" spans="2:13" ht="27.75" customHeight="1" x14ac:dyDescent="0.15">
      <c r="B47" s="1276"/>
      <c r="C47" s="1277"/>
      <c r="D47" s="110"/>
      <c r="E47" s="1284" t="s">
        <v>37</v>
      </c>
      <c r="F47" s="1285"/>
      <c r="G47" s="1285"/>
      <c r="H47" s="1286"/>
      <c r="I47" s="106" t="s">
        <v>510</v>
      </c>
      <c r="J47" s="107" t="s">
        <v>510</v>
      </c>
      <c r="K47" s="107" t="s">
        <v>510</v>
      </c>
      <c r="L47" s="107" t="s">
        <v>510</v>
      </c>
      <c r="M47" s="108" t="s">
        <v>510</v>
      </c>
    </row>
    <row r="48" spans="2:13" ht="27.75" customHeight="1" x14ac:dyDescent="0.15">
      <c r="B48" s="1276"/>
      <c r="C48" s="1277"/>
      <c r="D48" s="105"/>
      <c r="E48" s="1282" t="s">
        <v>38</v>
      </c>
      <c r="F48" s="1282"/>
      <c r="G48" s="1282"/>
      <c r="H48" s="1283"/>
      <c r="I48" s="106" t="s">
        <v>510</v>
      </c>
      <c r="J48" s="107" t="s">
        <v>510</v>
      </c>
      <c r="K48" s="107" t="s">
        <v>510</v>
      </c>
      <c r="L48" s="107" t="s">
        <v>510</v>
      </c>
      <c r="M48" s="108" t="s">
        <v>510</v>
      </c>
    </row>
    <row r="49" spans="2:13" ht="27.75" customHeight="1" x14ac:dyDescent="0.15">
      <c r="B49" s="1278"/>
      <c r="C49" s="1279"/>
      <c r="D49" s="105"/>
      <c r="E49" s="1282" t="s">
        <v>39</v>
      </c>
      <c r="F49" s="1282"/>
      <c r="G49" s="1282"/>
      <c r="H49" s="1283"/>
      <c r="I49" s="106" t="s">
        <v>510</v>
      </c>
      <c r="J49" s="107" t="s">
        <v>510</v>
      </c>
      <c r="K49" s="107" t="s">
        <v>510</v>
      </c>
      <c r="L49" s="107" t="s">
        <v>510</v>
      </c>
      <c r="M49" s="108" t="s">
        <v>510</v>
      </c>
    </row>
    <row r="50" spans="2:13" ht="27.75" customHeight="1" x14ac:dyDescent="0.15">
      <c r="B50" s="1287" t="s">
        <v>40</v>
      </c>
      <c r="C50" s="1288"/>
      <c r="D50" s="111"/>
      <c r="E50" s="1282" t="s">
        <v>41</v>
      </c>
      <c r="F50" s="1282"/>
      <c r="G50" s="1282"/>
      <c r="H50" s="1283"/>
      <c r="I50" s="106">
        <v>1354</v>
      </c>
      <c r="J50" s="107">
        <v>1697</v>
      </c>
      <c r="K50" s="107">
        <v>1967</v>
      </c>
      <c r="L50" s="107">
        <v>2543</v>
      </c>
      <c r="M50" s="108">
        <v>2492</v>
      </c>
    </row>
    <row r="51" spans="2:13" ht="27.75" customHeight="1" x14ac:dyDescent="0.15">
      <c r="B51" s="1276"/>
      <c r="C51" s="1277"/>
      <c r="D51" s="105"/>
      <c r="E51" s="1282" t="s">
        <v>42</v>
      </c>
      <c r="F51" s="1282"/>
      <c r="G51" s="1282"/>
      <c r="H51" s="1283"/>
      <c r="I51" s="106">
        <v>32</v>
      </c>
      <c r="J51" s="107">
        <v>29</v>
      </c>
      <c r="K51" s="107">
        <v>24</v>
      </c>
      <c r="L51" s="107">
        <v>23</v>
      </c>
      <c r="M51" s="108">
        <v>20</v>
      </c>
    </row>
    <row r="52" spans="2:13" ht="27.75" customHeight="1" x14ac:dyDescent="0.15">
      <c r="B52" s="1278"/>
      <c r="C52" s="1279"/>
      <c r="D52" s="105"/>
      <c r="E52" s="1282" t="s">
        <v>43</v>
      </c>
      <c r="F52" s="1282"/>
      <c r="G52" s="1282"/>
      <c r="H52" s="1283"/>
      <c r="I52" s="106">
        <v>1645</v>
      </c>
      <c r="J52" s="107">
        <v>1672</v>
      </c>
      <c r="K52" s="107">
        <v>1858</v>
      </c>
      <c r="L52" s="107">
        <v>1838</v>
      </c>
      <c r="M52" s="108">
        <v>1876</v>
      </c>
    </row>
    <row r="53" spans="2:13" ht="27.75" customHeight="1" thickBot="1" x14ac:dyDescent="0.2">
      <c r="B53" s="1289" t="s">
        <v>44</v>
      </c>
      <c r="C53" s="1290"/>
      <c r="D53" s="112"/>
      <c r="E53" s="1291" t="s">
        <v>45</v>
      </c>
      <c r="F53" s="1291"/>
      <c r="G53" s="1291"/>
      <c r="H53" s="1292"/>
      <c r="I53" s="113">
        <v>-82</v>
      </c>
      <c r="J53" s="114">
        <v>-232</v>
      </c>
      <c r="K53" s="114">
        <v>-855</v>
      </c>
      <c r="L53" s="114">
        <v>-1628</v>
      </c>
      <c r="M53" s="115">
        <v>-1614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H/iBRQduTdA+MAK8Sy8gTzMvbFaaSDhonYhybqQ/xRcqR5zqbL5MQKDqFwN5Toj5VS8oQBgpQnqBvJsbtmwuw==" saltValue="IapIC+WIsHXjypybuX203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8" t="s">
        <v>48</v>
      </c>
      <c r="D55" s="1298"/>
      <c r="E55" s="1299"/>
      <c r="F55" s="127">
        <v>1142</v>
      </c>
      <c r="G55" s="127">
        <v>1393</v>
      </c>
      <c r="H55" s="128">
        <v>1404</v>
      </c>
    </row>
    <row r="56" spans="2:8" ht="52.5" customHeight="1" x14ac:dyDescent="0.15">
      <c r="B56" s="129"/>
      <c r="C56" s="1300" t="s">
        <v>49</v>
      </c>
      <c r="D56" s="1300"/>
      <c r="E56" s="1301"/>
      <c r="F56" s="130">
        <v>17</v>
      </c>
      <c r="G56" s="130">
        <v>17</v>
      </c>
      <c r="H56" s="131">
        <v>17</v>
      </c>
    </row>
    <row r="57" spans="2:8" ht="53.25" customHeight="1" x14ac:dyDescent="0.15">
      <c r="B57" s="129"/>
      <c r="C57" s="1302" t="s">
        <v>50</v>
      </c>
      <c r="D57" s="1302"/>
      <c r="E57" s="1303"/>
      <c r="F57" s="132">
        <v>662</v>
      </c>
      <c r="G57" s="132">
        <v>975</v>
      </c>
      <c r="H57" s="133">
        <v>920</v>
      </c>
    </row>
    <row r="58" spans="2:8" ht="45.75" customHeight="1" x14ac:dyDescent="0.15">
      <c r="B58" s="134"/>
      <c r="C58" s="1293" t="s">
        <v>569</v>
      </c>
      <c r="D58" s="1294"/>
      <c r="E58" s="1295"/>
      <c r="F58" s="138">
        <v>500</v>
      </c>
      <c r="G58" s="138">
        <v>700</v>
      </c>
      <c r="H58" s="139">
        <v>683</v>
      </c>
    </row>
    <row r="59" spans="2:8" ht="45.75" customHeight="1" x14ac:dyDescent="0.15">
      <c r="B59" s="134"/>
      <c r="C59" s="1293" t="s">
        <v>570</v>
      </c>
      <c r="D59" s="1294"/>
      <c r="E59" s="1295"/>
      <c r="F59" s="138"/>
      <c r="G59" s="139">
        <v>116</v>
      </c>
      <c r="H59" s="139">
        <v>122</v>
      </c>
    </row>
    <row r="60" spans="2:8" ht="45.75" customHeight="1" x14ac:dyDescent="0.15">
      <c r="B60" s="134"/>
      <c r="C60" s="1293" t="s">
        <v>573</v>
      </c>
      <c r="D60" s="1294"/>
      <c r="E60" s="1295"/>
      <c r="F60" s="138"/>
      <c r="G60" s="139">
        <v>144</v>
      </c>
      <c r="H60" s="139">
        <v>65</v>
      </c>
    </row>
    <row r="61" spans="2:8" ht="45.75" customHeight="1" x14ac:dyDescent="0.15">
      <c r="B61" s="134"/>
      <c r="C61" s="1293" t="s">
        <v>571</v>
      </c>
      <c r="D61" s="1294"/>
      <c r="E61" s="1295"/>
      <c r="F61" s="138">
        <v>35</v>
      </c>
      <c r="G61" s="139">
        <v>35</v>
      </c>
      <c r="H61" s="139">
        <v>35</v>
      </c>
    </row>
    <row r="62" spans="2:8" ht="45.75" customHeight="1" thickBot="1" x14ac:dyDescent="0.2">
      <c r="B62" s="140"/>
      <c r="C62" s="135" t="s">
        <v>572</v>
      </c>
      <c r="D62" s="136"/>
      <c r="E62" s="137"/>
      <c r="F62" s="138">
        <v>10</v>
      </c>
      <c r="G62" s="139">
        <v>10</v>
      </c>
      <c r="H62" s="139">
        <v>10</v>
      </c>
    </row>
    <row r="63" spans="2:8" ht="52.5" customHeight="1" thickBot="1" x14ac:dyDescent="0.2">
      <c r="B63" s="141"/>
      <c r="C63" s="1296" t="s">
        <v>51</v>
      </c>
      <c r="D63" s="1296"/>
      <c r="E63" s="1297"/>
      <c r="F63" s="142">
        <v>1821</v>
      </c>
      <c r="G63" s="142">
        <v>2385</v>
      </c>
      <c r="H63" s="143">
        <v>2341</v>
      </c>
    </row>
    <row r="64" spans="2:8" ht="15" customHeight="1" x14ac:dyDescent="0.15"/>
    <row r="65" ht="0" hidden="1" customHeight="1" x14ac:dyDescent="0.15"/>
    <row r="66" ht="0" hidden="1" customHeight="1" x14ac:dyDescent="0.15"/>
  </sheetData>
  <sheetProtection algorithmName="SHA-512" hashValue="r+OyrYEW3quXQqTWGXUNludVADOS5wGmbukdmiCAEb/udjcQ7PQzV74kkAHLK3stVu+m8JPPhKtv58PJ16aSVg==" saltValue="Tzl4eTcQ8z9gI8wEo/WmxQ=="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43D2A-621C-4EC1-817A-62967D4050AD}">
  <dimension ref="A1:WZM191"/>
  <sheetViews>
    <sheetView showGridLines="0" topLeftCell="A25" zoomScale="70" zoomScaleNormal="70"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575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575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576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577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4" t="s">
        <v>585</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x14ac:dyDescent="0.15">
      <c r="B44" s="395"/>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x14ac:dyDescent="0.15">
      <c r="B45" s="395"/>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x14ac:dyDescent="0.15">
      <c r="B46" s="395"/>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x14ac:dyDescent="0.15">
      <c r="B47" s="395"/>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578</v>
      </c>
    </row>
    <row r="50" spans="1:109" x14ac:dyDescent="0.15">
      <c r="B50" s="395"/>
      <c r="G50" s="1313"/>
      <c r="H50" s="1313"/>
      <c r="I50" s="1313"/>
      <c r="J50" s="1313"/>
      <c r="K50" s="405"/>
      <c r="L50" s="405"/>
      <c r="M50" s="406"/>
      <c r="N50" s="406"/>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552</v>
      </c>
      <c r="BQ50" s="1317"/>
      <c r="BR50" s="1317"/>
      <c r="BS50" s="1317"/>
      <c r="BT50" s="1317"/>
      <c r="BU50" s="1317"/>
      <c r="BV50" s="1317"/>
      <c r="BW50" s="1317"/>
      <c r="BX50" s="1317" t="s">
        <v>553</v>
      </c>
      <c r="BY50" s="1317"/>
      <c r="BZ50" s="1317"/>
      <c r="CA50" s="1317"/>
      <c r="CB50" s="1317"/>
      <c r="CC50" s="1317"/>
      <c r="CD50" s="1317"/>
      <c r="CE50" s="1317"/>
      <c r="CF50" s="1317" t="s">
        <v>554</v>
      </c>
      <c r="CG50" s="1317"/>
      <c r="CH50" s="1317"/>
      <c r="CI50" s="1317"/>
      <c r="CJ50" s="1317"/>
      <c r="CK50" s="1317"/>
      <c r="CL50" s="1317"/>
      <c r="CM50" s="1317"/>
      <c r="CN50" s="1317" t="s">
        <v>555</v>
      </c>
      <c r="CO50" s="1317"/>
      <c r="CP50" s="1317"/>
      <c r="CQ50" s="1317"/>
      <c r="CR50" s="1317"/>
      <c r="CS50" s="1317"/>
      <c r="CT50" s="1317"/>
      <c r="CU50" s="1317"/>
      <c r="CV50" s="1317" t="s">
        <v>556</v>
      </c>
      <c r="CW50" s="1317"/>
      <c r="CX50" s="1317"/>
      <c r="CY50" s="1317"/>
      <c r="CZ50" s="1317"/>
      <c r="DA50" s="1317"/>
      <c r="DB50" s="1317"/>
      <c r="DC50" s="1317"/>
    </row>
    <row r="51" spans="1:109" ht="13.5" customHeight="1" x14ac:dyDescent="0.15">
      <c r="B51" s="395"/>
      <c r="G51" s="1324"/>
      <c r="H51" s="1324"/>
      <c r="I51" s="1322"/>
      <c r="J51" s="1322"/>
      <c r="K51" s="1319"/>
      <c r="L51" s="1319"/>
      <c r="M51" s="1319"/>
      <c r="N51" s="1319"/>
      <c r="AM51" s="404"/>
      <c r="AN51" s="1320" t="s">
        <v>579</v>
      </c>
      <c r="AO51" s="1320"/>
      <c r="AP51" s="1320"/>
      <c r="AQ51" s="1320"/>
      <c r="AR51" s="1320"/>
      <c r="AS51" s="1320"/>
      <c r="AT51" s="1320"/>
      <c r="AU51" s="1320"/>
      <c r="AV51" s="1320"/>
      <c r="AW51" s="1320"/>
      <c r="AX51" s="1320"/>
      <c r="AY51" s="1320"/>
      <c r="AZ51" s="1320"/>
      <c r="BA51" s="1320"/>
      <c r="BB51" s="1320" t="s">
        <v>580</v>
      </c>
      <c r="BC51" s="1320"/>
      <c r="BD51" s="1320"/>
      <c r="BE51" s="1320"/>
      <c r="BF51" s="1320"/>
      <c r="BG51" s="1320"/>
      <c r="BH51" s="1320"/>
      <c r="BI51" s="1320"/>
      <c r="BJ51" s="1320"/>
      <c r="BK51" s="1320"/>
      <c r="BL51" s="1320"/>
      <c r="BM51" s="1320"/>
      <c r="BN51" s="1320"/>
      <c r="BO51" s="1320"/>
      <c r="BP51" s="1321"/>
      <c r="BQ51" s="1318"/>
      <c r="BR51" s="1318"/>
      <c r="BS51" s="1318"/>
      <c r="BT51" s="1318"/>
      <c r="BU51" s="1318"/>
      <c r="BV51" s="1318"/>
      <c r="BW51" s="1318"/>
      <c r="BX51" s="1318"/>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8"/>
      <c r="CW51" s="1318"/>
      <c r="CX51" s="1318"/>
      <c r="CY51" s="1318"/>
      <c r="CZ51" s="1318"/>
      <c r="DA51" s="1318"/>
      <c r="DB51" s="1318"/>
      <c r="DC51" s="1318"/>
    </row>
    <row r="52" spans="1:109" x14ac:dyDescent="0.15">
      <c r="B52" s="395"/>
      <c r="G52" s="1324"/>
      <c r="H52" s="1324"/>
      <c r="I52" s="1322"/>
      <c r="J52" s="1322"/>
      <c r="K52" s="1319"/>
      <c r="L52" s="1319"/>
      <c r="M52" s="1319"/>
      <c r="N52" s="1319"/>
      <c r="AM52" s="404"/>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3"/>
      <c r="B53" s="395"/>
      <c r="G53" s="1324"/>
      <c r="H53" s="1324"/>
      <c r="I53" s="1313"/>
      <c r="J53" s="1313"/>
      <c r="K53" s="1319"/>
      <c r="L53" s="1319"/>
      <c r="M53" s="1319"/>
      <c r="N53" s="1319"/>
      <c r="AM53" s="404"/>
      <c r="AN53" s="1320"/>
      <c r="AO53" s="1320"/>
      <c r="AP53" s="1320"/>
      <c r="AQ53" s="1320"/>
      <c r="AR53" s="1320"/>
      <c r="AS53" s="1320"/>
      <c r="AT53" s="1320"/>
      <c r="AU53" s="1320"/>
      <c r="AV53" s="1320"/>
      <c r="AW53" s="1320"/>
      <c r="AX53" s="1320"/>
      <c r="AY53" s="1320"/>
      <c r="AZ53" s="1320"/>
      <c r="BA53" s="1320"/>
      <c r="BB53" s="1320" t="s">
        <v>581</v>
      </c>
      <c r="BC53" s="1320"/>
      <c r="BD53" s="1320"/>
      <c r="BE53" s="1320"/>
      <c r="BF53" s="1320"/>
      <c r="BG53" s="1320"/>
      <c r="BH53" s="1320"/>
      <c r="BI53" s="1320"/>
      <c r="BJ53" s="1320"/>
      <c r="BK53" s="1320"/>
      <c r="BL53" s="1320"/>
      <c r="BM53" s="1320"/>
      <c r="BN53" s="1320"/>
      <c r="BO53" s="1320"/>
      <c r="BP53" s="1321"/>
      <c r="BQ53" s="1318"/>
      <c r="BR53" s="1318"/>
      <c r="BS53" s="1318"/>
      <c r="BT53" s="1318"/>
      <c r="BU53" s="1318"/>
      <c r="BV53" s="1318"/>
      <c r="BW53" s="1318"/>
      <c r="BX53" s="1318">
        <v>46.3</v>
      </c>
      <c r="BY53" s="1318"/>
      <c r="BZ53" s="1318"/>
      <c r="CA53" s="1318"/>
      <c r="CB53" s="1318"/>
      <c r="CC53" s="1318"/>
      <c r="CD53" s="1318"/>
      <c r="CE53" s="1318"/>
      <c r="CF53" s="1318">
        <v>48.6</v>
      </c>
      <c r="CG53" s="1318"/>
      <c r="CH53" s="1318"/>
      <c r="CI53" s="1318"/>
      <c r="CJ53" s="1318"/>
      <c r="CK53" s="1318"/>
      <c r="CL53" s="1318"/>
      <c r="CM53" s="1318"/>
      <c r="CN53" s="1318">
        <v>50.7</v>
      </c>
      <c r="CO53" s="1318"/>
      <c r="CP53" s="1318"/>
      <c r="CQ53" s="1318"/>
      <c r="CR53" s="1318"/>
      <c r="CS53" s="1318"/>
      <c r="CT53" s="1318"/>
      <c r="CU53" s="1318"/>
      <c r="CV53" s="1318">
        <v>51.6</v>
      </c>
      <c r="CW53" s="1318"/>
      <c r="CX53" s="1318"/>
      <c r="CY53" s="1318"/>
      <c r="CZ53" s="1318"/>
      <c r="DA53" s="1318"/>
      <c r="DB53" s="1318"/>
      <c r="DC53" s="1318"/>
    </row>
    <row r="54" spans="1:109" x14ac:dyDescent="0.15">
      <c r="A54" s="403"/>
      <c r="B54" s="395"/>
      <c r="G54" s="1324"/>
      <c r="H54" s="1324"/>
      <c r="I54" s="1313"/>
      <c r="J54" s="1313"/>
      <c r="K54" s="1319"/>
      <c r="L54" s="1319"/>
      <c r="M54" s="1319"/>
      <c r="N54" s="1319"/>
      <c r="AM54" s="404"/>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3"/>
      <c r="B55" s="395"/>
      <c r="G55" s="1313"/>
      <c r="H55" s="1313"/>
      <c r="I55" s="1313"/>
      <c r="J55" s="1313"/>
      <c r="K55" s="1319"/>
      <c r="L55" s="1319"/>
      <c r="M55" s="1319"/>
      <c r="N55" s="1319"/>
      <c r="AN55" s="1317" t="s">
        <v>582</v>
      </c>
      <c r="AO55" s="1317"/>
      <c r="AP55" s="1317"/>
      <c r="AQ55" s="1317"/>
      <c r="AR55" s="1317"/>
      <c r="AS55" s="1317"/>
      <c r="AT55" s="1317"/>
      <c r="AU55" s="1317"/>
      <c r="AV55" s="1317"/>
      <c r="AW55" s="1317"/>
      <c r="AX55" s="1317"/>
      <c r="AY55" s="1317"/>
      <c r="AZ55" s="1317"/>
      <c r="BA55" s="1317"/>
      <c r="BB55" s="1320" t="s">
        <v>580</v>
      </c>
      <c r="BC55" s="1320"/>
      <c r="BD55" s="1320"/>
      <c r="BE55" s="1320"/>
      <c r="BF55" s="1320"/>
      <c r="BG55" s="1320"/>
      <c r="BH55" s="1320"/>
      <c r="BI55" s="1320"/>
      <c r="BJ55" s="1320"/>
      <c r="BK55" s="1320"/>
      <c r="BL55" s="1320"/>
      <c r="BM55" s="1320"/>
      <c r="BN55" s="1320"/>
      <c r="BO55" s="1320"/>
      <c r="BP55" s="1321"/>
      <c r="BQ55" s="1318"/>
      <c r="BR55" s="1318"/>
      <c r="BS55" s="1318"/>
      <c r="BT55" s="1318"/>
      <c r="BU55" s="1318"/>
      <c r="BV55" s="1318"/>
      <c r="BW55" s="1318"/>
      <c r="BX55" s="1318">
        <v>0</v>
      </c>
      <c r="BY55" s="1318"/>
      <c r="BZ55" s="1318"/>
      <c r="CA55" s="1318"/>
      <c r="CB55" s="1318"/>
      <c r="CC55" s="1318"/>
      <c r="CD55" s="1318"/>
      <c r="CE55" s="1318"/>
      <c r="CF55" s="1318">
        <v>0</v>
      </c>
      <c r="CG55" s="1318"/>
      <c r="CH55" s="1318"/>
      <c r="CI55" s="1318"/>
      <c r="CJ55" s="1318"/>
      <c r="CK55" s="1318"/>
      <c r="CL55" s="1318"/>
      <c r="CM55" s="1318"/>
      <c r="CN55" s="1318">
        <v>0</v>
      </c>
      <c r="CO55" s="1318"/>
      <c r="CP55" s="1318"/>
      <c r="CQ55" s="1318"/>
      <c r="CR55" s="1318"/>
      <c r="CS55" s="1318"/>
      <c r="CT55" s="1318"/>
      <c r="CU55" s="1318"/>
      <c r="CV55" s="1318">
        <v>0</v>
      </c>
      <c r="CW55" s="1318"/>
      <c r="CX55" s="1318"/>
      <c r="CY55" s="1318"/>
      <c r="CZ55" s="1318"/>
      <c r="DA55" s="1318"/>
      <c r="DB55" s="1318"/>
      <c r="DC55" s="1318"/>
    </row>
    <row r="56" spans="1:109" x14ac:dyDescent="0.15">
      <c r="A56" s="403"/>
      <c r="B56" s="395"/>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3" customFormat="1" x14ac:dyDescent="0.15">
      <c r="B57" s="407"/>
      <c r="G57" s="1313"/>
      <c r="H57" s="1313"/>
      <c r="I57" s="1323"/>
      <c r="J57" s="1323"/>
      <c r="K57" s="1319"/>
      <c r="L57" s="1319"/>
      <c r="M57" s="1319"/>
      <c r="N57" s="1319"/>
      <c r="AM57" s="388"/>
      <c r="AN57" s="1317"/>
      <c r="AO57" s="1317"/>
      <c r="AP57" s="1317"/>
      <c r="AQ57" s="1317"/>
      <c r="AR57" s="1317"/>
      <c r="AS57" s="1317"/>
      <c r="AT57" s="1317"/>
      <c r="AU57" s="1317"/>
      <c r="AV57" s="1317"/>
      <c r="AW57" s="1317"/>
      <c r="AX57" s="1317"/>
      <c r="AY57" s="1317"/>
      <c r="AZ57" s="1317"/>
      <c r="BA57" s="1317"/>
      <c r="BB57" s="1320" t="s">
        <v>581</v>
      </c>
      <c r="BC57" s="1320"/>
      <c r="BD57" s="1320"/>
      <c r="BE57" s="1320"/>
      <c r="BF57" s="1320"/>
      <c r="BG57" s="1320"/>
      <c r="BH57" s="1320"/>
      <c r="BI57" s="1320"/>
      <c r="BJ57" s="1320"/>
      <c r="BK57" s="1320"/>
      <c r="BL57" s="1320"/>
      <c r="BM57" s="1320"/>
      <c r="BN57" s="1320"/>
      <c r="BO57" s="1320"/>
      <c r="BP57" s="1321"/>
      <c r="BQ57" s="1318"/>
      <c r="BR57" s="1318"/>
      <c r="BS57" s="1318"/>
      <c r="BT57" s="1318"/>
      <c r="BU57" s="1318"/>
      <c r="BV57" s="1318"/>
      <c r="BW57" s="1318"/>
      <c r="BX57" s="1318">
        <v>57.1</v>
      </c>
      <c r="BY57" s="1318"/>
      <c r="BZ57" s="1318"/>
      <c r="CA57" s="1318"/>
      <c r="CB57" s="1318"/>
      <c r="CC57" s="1318"/>
      <c r="CD57" s="1318"/>
      <c r="CE57" s="1318"/>
      <c r="CF57" s="1318">
        <v>57.5</v>
      </c>
      <c r="CG57" s="1318"/>
      <c r="CH57" s="1318"/>
      <c r="CI57" s="1318"/>
      <c r="CJ57" s="1318"/>
      <c r="CK57" s="1318"/>
      <c r="CL57" s="1318"/>
      <c r="CM57" s="1318"/>
      <c r="CN57" s="1318">
        <v>58.4</v>
      </c>
      <c r="CO57" s="1318"/>
      <c r="CP57" s="1318"/>
      <c r="CQ57" s="1318"/>
      <c r="CR57" s="1318"/>
      <c r="CS57" s="1318"/>
      <c r="CT57" s="1318"/>
      <c r="CU57" s="1318"/>
      <c r="CV57" s="1318">
        <v>60.8</v>
      </c>
      <c r="CW57" s="1318"/>
      <c r="CX57" s="1318"/>
      <c r="CY57" s="1318"/>
      <c r="CZ57" s="1318"/>
      <c r="DA57" s="1318"/>
      <c r="DB57" s="1318"/>
      <c r="DC57" s="1318"/>
      <c r="DD57" s="408"/>
      <c r="DE57" s="407"/>
    </row>
    <row r="58" spans="1:109" s="403" customFormat="1" x14ac:dyDescent="0.15">
      <c r="A58" s="388"/>
      <c r="B58" s="407"/>
      <c r="G58" s="1313"/>
      <c r="H58" s="1313"/>
      <c r="I58" s="1323"/>
      <c r="J58" s="1323"/>
      <c r="K58" s="1319"/>
      <c r="L58" s="1319"/>
      <c r="M58" s="1319"/>
      <c r="N58" s="1319"/>
      <c r="AM58" s="388"/>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583</v>
      </c>
    </row>
    <row r="64" spans="1:109" x14ac:dyDescent="0.15">
      <c r="B64" s="395"/>
      <c r="G64" s="402"/>
      <c r="I64" s="415"/>
      <c r="J64" s="415"/>
      <c r="K64" s="415"/>
      <c r="L64" s="415"/>
      <c r="M64" s="415"/>
      <c r="N64" s="416"/>
      <c r="AM64" s="402"/>
      <c r="AN64" s="402" t="s">
        <v>577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04" t="s">
        <v>585</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x14ac:dyDescent="0.15">
      <c r="B66" s="395"/>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x14ac:dyDescent="0.15">
      <c r="B67" s="395"/>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x14ac:dyDescent="0.15">
      <c r="B68" s="395"/>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x14ac:dyDescent="0.15">
      <c r="B69" s="395"/>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578</v>
      </c>
    </row>
    <row r="72" spans="2:107" x14ac:dyDescent="0.15">
      <c r="B72" s="395"/>
      <c r="G72" s="1313"/>
      <c r="H72" s="1313"/>
      <c r="I72" s="1313"/>
      <c r="J72" s="1313"/>
      <c r="K72" s="405"/>
      <c r="L72" s="405"/>
      <c r="M72" s="406"/>
      <c r="N72" s="406"/>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552</v>
      </c>
      <c r="BQ72" s="1317"/>
      <c r="BR72" s="1317"/>
      <c r="BS72" s="1317"/>
      <c r="BT72" s="1317"/>
      <c r="BU72" s="1317"/>
      <c r="BV72" s="1317"/>
      <c r="BW72" s="1317"/>
      <c r="BX72" s="1317" t="s">
        <v>553</v>
      </c>
      <c r="BY72" s="1317"/>
      <c r="BZ72" s="1317"/>
      <c r="CA72" s="1317"/>
      <c r="CB72" s="1317"/>
      <c r="CC72" s="1317"/>
      <c r="CD72" s="1317"/>
      <c r="CE72" s="1317"/>
      <c r="CF72" s="1317" t="s">
        <v>554</v>
      </c>
      <c r="CG72" s="1317"/>
      <c r="CH72" s="1317"/>
      <c r="CI72" s="1317"/>
      <c r="CJ72" s="1317"/>
      <c r="CK72" s="1317"/>
      <c r="CL72" s="1317"/>
      <c r="CM72" s="1317"/>
      <c r="CN72" s="1317" t="s">
        <v>555</v>
      </c>
      <c r="CO72" s="1317"/>
      <c r="CP72" s="1317"/>
      <c r="CQ72" s="1317"/>
      <c r="CR72" s="1317"/>
      <c r="CS72" s="1317"/>
      <c r="CT72" s="1317"/>
      <c r="CU72" s="1317"/>
      <c r="CV72" s="1317" t="s">
        <v>556</v>
      </c>
      <c r="CW72" s="1317"/>
      <c r="CX72" s="1317"/>
      <c r="CY72" s="1317"/>
      <c r="CZ72" s="1317"/>
      <c r="DA72" s="1317"/>
      <c r="DB72" s="1317"/>
      <c r="DC72" s="1317"/>
    </row>
    <row r="73" spans="2:107" x14ac:dyDescent="0.15">
      <c r="B73" s="395"/>
      <c r="G73" s="1324"/>
      <c r="H73" s="1324"/>
      <c r="I73" s="1324"/>
      <c r="J73" s="1324"/>
      <c r="K73" s="1325"/>
      <c r="L73" s="1325"/>
      <c r="M73" s="1325"/>
      <c r="N73" s="1325"/>
      <c r="AM73" s="404"/>
      <c r="AN73" s="1320" t="s">
        <v>579</v>
      </c>
      <c r="AO73" s="1320"/>
      <c r="AP73" s="1320"/>
      <c r="AQ73" s="1320"/>
      <c r="AR73" s="1320"/>
      <c r="AS73" s="1320"/>
      <c r="AT73" s="1320"/>
      <c r="AU73" s="1320"/>
      <c r="AV73" s="1320"/>
      <c r="AW73" s="1320"/>
      <c r="AX73" s="1320"/>
      <c r="AY73" s="1320"/>
      <c r="AZ73" s="1320"/>
      <c r="BA73" s="1320"/>
      <c r="BB73" s="1320" t="s">
        <v>580</v>
      </c>
      <c r="BC73" s="1320"/>
      <c r="BD73" s="1320"/>
      <c r="BE73" s="1320"/>
      <c r="BF73" s="1320"/>
      <c r="BG73" s="1320"/>
      <c r="BH73" s="1320"/>
      <c r="BI73" s="1320"/>
      <c r="BJ73" s="1320"/>
      <c r="BK73" s="1320"/>
      <c r="BL73" s="1320"/>
      <c r="BM73" s="1320"/>
      <c r="BN73" s="1320"/>
      <c r="BO73" s="1320"/>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c r="CW73" s="1318"/>
      <c r="CX73" s="1318"/>
      <c r="CY73" s="1318"/>
      <c r="CZ73" s="1318"/>
      <c r="DA73" s="1318"/>
      <c r="DB73" s="1318"/>
      <c r="DC73" s="1318"/>
    </row>
    <row r="74" spans="2:107" x14ac:dyDescent="0.15">
      <c r="B74" s="395"/>
      <c r="G74" s="1324"/>
      <c r="H74" s="1324"/>
      <c r="I74" s="1324"/>
      <c r="J74" s="1324"/>
      <c r="K74" s="1325"/>
      <c r="L74" s="1325"/>
      <c r="M74" s="1325"/>
      <c r="N74" s="1325"/>
      <c r="AM74" s="404"/>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5"/>
      <c r="G75" s="1324"/>
      <c r="H75" s="1324"/>
      <c r="I75" s="1313"/>
      <c r="J75" s="1313"/>
      <c r="K75" s="1319"/>
      <c r="L75" s="1319"/>
      <c r="M75" s="1319"/>
      <c r="N75" s="1319"/>
      <c r="AM75" s="404"/>
      <c r="AN75" s="1320"/>
      <c r="AO75" s="1320"/>
      <c r="AP75" s="1320"/>
      <c r="AQ75" s="1320"/>
      <c r="AR75" s="1320"/>
      <c r="AS75" s="1320"/>
      <c r="AT75" s="1320"/>
      <c r="AU75" s="1320"/>
      <c r="AV75" s="1320"/>
      <c r="AW75" s="1320"/>
      <c r="AX75" s="1320"/>
      <c r="AY75" s="1320"/>
      <c r="AZ75" s="1320"/>
      <c r="BA75" s="1320"/>
      <c r="BB75" s="1320" t="s">
        <v>584</v>
      </c>
      <c r="BC75" s="1320"/>
      <c r="BD75" s="1320"/>
      <c r="BE75" s="1320"/>
      <c r="BF75" s="1320"/>
      <c r="BG75" s="1320"/>
      <c r="BH75" s="1320"/>
      <c r="BI75" s="1320"/>
      <c r="BJ75" s="1320"/>
      <c r="BK75" s="1320"/>
      <c r="BL75" s="1320"/>
      <c r="BM75" s="1320"/>
      <c r="BN75" s="1320"/>
      <c r="BO75" s="1320"/>
      <c r="BP75" s="1318">
        <v>7.2</v>
      </c>
      <c r="BQ75" s="1318"/>
      <c r="BR75" s="1318"/>
      <c r="BS75" s="1318"/>
      <c r="BT75" s="1318"/>
      <c r="BU75" s="1318"/>
      <c r="BV75" s="1318"/>
      <c r="BW75" s="1318"/>
      <c r="BX75" s="1318">
        <v>6.4</v>
      </c>
      <c r="BY75" s="1318"/>
      <c r="BZ75" s="1318"/>
      <c r="CA75" s="1318"/>
      <c r="CB75" s="1318"/>
      <c r="CC75" s="1318"/>
      <c r="CD75" s="1318"/>
      <c r="CE75" s="1318"/>
      <c r="CF75" s="1318">
        <v>5.4</v>
      </c>
      <c r="CG75" s="1318"/>
      <c r="CH75" s="1318"/>
      <c r="CI75" s="1318"/>
      <c r="CJ75" s="1318"/>
      <c r="CK75" s="1318"/>
      <c r="CL75" s="1318"/>
      <c r="CM75" s="1318"/>
      <c r="CN75" s="1318">
        <v>4.7</v>
      </c>
      <c r="CO75" s="1318"/>
      <c r="CP75" s="1318"/>
      <c r="CQ75" s="1318"/>
      <c r="CR75" s="1318"/>
      <c r="CS75" s="1318"/>
      <c r="CT75" s="1318"/>
      <c r="CU75" s="1318"/>
      <c r="CV75" s="1318">
        <v>5.4</v>
      </c>
      <c r="CW75" s="1318"/>
      <c r="CX75" s="1318"/>
      <c r="CY75" s="1318"/>
      <c r="CZ75" s="1318"/>
      <c r="DA75" s="1318"/>
      <c r="DB75" s="1318"/>
      <c r="DC75" s="1318"/>
    </row>
    <row r="76" spans="2:107" x14ac:dyDescent="0.15">
      <c r="B76" s="395"/>
      <c r="G76" s="1324"/>
      <c r="H76" s="1324"/>
      <c r="I76" s="1313"/>
      <c r="J76" s="1313"/>
      <c r="K76" s="1319"/>
      <c r="L76" s="1319"/>
      <c r="M76" s="1319"/>
      <c r="N76" s="1319"/>
      <c r="AM76" s="404"/>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5"/>
      <c r="G77" s="1313"/>
      <c r="H77" s="1313"/>
      <c r="I77" s="1313"/>
      <c r="J77" s="1313"/>
      <c r="K77" s="1325"/>
      <c r="L77" s="1325"/>
      <c r="M77" s="1325"/>
      <c r="N77" s="1325"/>
      <c r="AN77" s="1317" t="s">
        <v>582</v>
      </c>
      <c r="AO77" s="1317"/>
      <c r="AP77" s="1317"/>
      <c r="AQ77" s="1317"/>
      <c r="AR77" s="1317"/>
      <c r="AS77" s="1317"/>
      <c r="AT77" s="1317"/>
      <c r="AU77" s="1317"/>
      <c r="AV77" s="1317"/>
      <c r="AW77" s="1317"/>
      <c r="AX77" s="1317"/>
      <c r="AY77" s="1317"/>
      <c r="AZ77" s="1317"/>
      <c r="BA77" s="1317"/>
      <c r="BB77" s="1320" t="s">
        <v>580</v>
      </c>
      <c r="BC77" s="1320"/>
      <c r="BD77" s="1320"/>
      <c r="BE77" s="1320"/>
      <c r="BF77" s="1320"/>
      <c r="BG77" s="1320"/>
      <c r="BH77" s="1320"/>
      <c r="BI77" s="1320"/>
      <c r="BJ77" s="1320"/>
      <c r="BK77" s="1320"/>
      <c r="BL77" s="1320"/>
      <c r="BM77" s="1320"/>
      <c r="BN77" s="1320"/>
      <c r="BO77" s="1320"/>
      <c r="BP77" s="1318">
        <v>0</v>
      </c>
      <c r="BQ77" s="1318"/>
      <c r="BR77" s="1318"/>
      <c r="BS77" s="1318"/>
      <c r="BT77" s="1318"/>
      <c r="BU77" s="1318"/>
      <c r="BV77" s="1318"/>
      <c r="BW77" s="1318"/>
      <c r="BX77" s="1318">
        <v>0</v>
      </c>
      <c r="BY77" s="1318"/>
      <c r="BZ77" s="1318"/>
      <c r="CA77" s="1318"/>
      <c r="CB77" s="1318"/>
      <c r="CC77" s="1318"/>
      <c r="CD77" s="1318"/>
      <c r="CE77" s="1318"/>
      <c r="CF77" s="1318">
        <v>0</v>
      </c>
      <c r="CG77" s="1318"/>
      <c r="CH77" s="1318"/>
      <c r="CI77" s="1318"/>
      <c r="CJ77" s="1318"/>
      <c r="CK77" s="1318"/>
      <c r="CL77" s="1318"/>
      <c r="CM77" s="1318"/>
      <c r="CN77" s="1318">
        <v>0</v>
      </c>
      <c r="CO77" s="1318"/>
      <c r="CP77" s="1318"/>
      <c r="CQ77" s="1318"/>
      <c r="CR77" s="1318"/>
      <c r="CS77" s="1318"/>
      <c r="CT77" s="1318"/>
      <c r="CU77" s="1318"/>
      <c r="CV77" s="1318">
        <v>0</v>
      </c>
      <c r="CW77" s="1318"/>
      <c r="CX77" s="1318"/>
      <c r="CY77" s="1318"/>
      <c r="CZ77" s="1318"/>
      <c r="DA77" s="1318"/>
      <c r="DB77" s="1318"/>
      <c r="DC77" s="1318"/>
    </row>
    <row r="78" spans="2:107" x14ac:dyDescent="0.15">
      <c r="B78" s="395"/>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5"/>
      <c r="G79" s="1313"/>
      <c r="H79" s="1313"/>
      <c r="I79" s="1323"/>
      <c r="J79" s="1323"/>
      <c r="K79" s="1326"/>
      <c r="L79" s="1326"/>
      <c r="M79" s="1326"/>
      <c r="N79" s="1326"/>
      <c r="AN79" s="1317"/>
      <c r="AO79" s="1317"/>
      <c r="AP79" s="1317"/>
      <c r="AQ79" s="1317"/>
      <c r="AR79" s="1317"/>
      <c r="AS79" s="1317"/>
      <c r="AT79" s="1317"/>
      <c r="AU79" s="1317"/>
      <c r="AV79" s="1317"/>
      <c r="AW79" s="1317"/>
      <c r="AX79" s="1317"/>
      <c r="AY79" s="1317"/>
      <c r="AZ79" s="1317"/>
      <c r="BA79" s="1317"/>
      <c r="BB79" s="1320" t="s">
        <v>584</v>
      </c>
      <c r="BC79" s="1320"/>
      <c r="BD79" s="1320"/>
      <c r="BE79" s="1320"/>
      <c r="BF79" s="1320"/>
      <c r="BG79" s="1320"/>
      <c r="BH79" s="1320"/>
      <c r="BI79" s="1320"/>
      <c r="BJ79" s="1320"/>
      <c r="BK79" s="1320"/>
      <c r="BL79" s="1320"/>
      <c r="BM79" s="1320"/>
      <c r="BN79" s="1320"/>
      <c r="BO79" s="1320"/>
      <c r="BP79" s="1318">
        <v>7.7</v>
      </c>
      <c r="BQ79" s="1318"/>
      <c r="BR79" s="1318"/>
      <c r="BS79" s="1318"/>
      <c r="BT79" s="1318"/>
      <c r="BU79" s="1318"/>
      <c r="BV79" s="1318"/>
      <c r="BW79" s="1318"/>
      <c r="BX79" s="1318">
        <v>6.4</v>
      </c>
      <c r="BY79" s="1318"/>
      <c r="BZ79" s="1318"/>
      <c r="CA79" s="1318"/>
      <c r="CB79" s="1318"/>
      <c r="CC79" s="1318"/>
      <c r="CD79" s="1318"/>
      <c r="CE79" s="1318"/>
      <c r="CF79" s="1318">
        <v>6</v>
      </c>
      <c r="CG79" s="1318"/>
      <c r="CH79" s="1318"/>
      <c r="CI79" s="1318"/>
      <c r="CJ79" s="1318"/>
      <c r="CK79" s="1318"/>
      <c r="CL79" s="1318"/>
      <c r="CM79" s="1318"/>
      <c r="CN79" s="1318">
        <v>5.6</v>
      </c>
      <c r="CO79" s="1318"/>
      <c r="CP79" s="1318"/>
      <c r="CQ79" s="1318"/>
      <c r="CR79" s="1318"/>
      <c r="CS79" s="1318"/>
      <c r="CT79" s="1318"/>
      <c r="CU79" s="1318"/>
      <c r="CV79" s="1318">
        <v>5.3</v>
      </c>
      <c r="CW79" s="1318"/>
      <c r="CX79" s="1318"/>
      <c r="CY79" s="1318"/>
      <c r="CZ79" s="1318"/>
      <c r="DA79" s="1318"/>
      <c r="DB79" s="1318"/>
      <c r="DC79" s="1318"/>
    </row>
    <row r="80" spans="2:107" x14ac:dyDescent="0.15">
      <c r="B80" s="395"/>
      <c r="G80" s="1313"/>
      <c r="H80" s="1313"/>
      <c r="I80" s="1323"/>
      <c r="J80" s="1323"/>
      <c r="K80" s="1326"/>
      <c r="L80" s="1326"/>
      <c r="M80" s="1326"/>
      <c r="N80" s="1326"/>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pans="108:109" ht="13.5" hidden="1" customHeight="1" x14ac:dyDescent="0.15">
      <c r="DD97" s="388"/>
      <c r="DE97" s="388"/>
    </row>
    <row r="98" spans="108:109" ht="13.5" hidden="1" customHeight="1" x14ac:dyDescent="0.15">
      <c r="DD98" s="388"/>
      <c r="DE98" s="388"/>
    </row>
    <row r="99" spans="108:109" ht="13.5" hidden="1" customHeight="1" x14ac:dyDescent="0.15">
      <c r="DD99" s="388"/>
      <c r="DE99" s="388"/>
    </row>
    <row r="100" spans="108:109" ht="13.5" hidden="1" customHeight="1" x14ac:dyDescent="0.15">
      <c r="DD100" s="388"/>
      <c r="DE100" s="388"/>
    </row>
    <row r="101" spans="108:109" ht="13.5" hidden="1" customHeight="1" x14ac:dyDescent="0.15">
      <c r="DD101" s="388"/>
      <c r="DE101" s="388"/>
    </row>
    <row r="102" spans="108:109" ht="13.5" hidden="1" customHeight="1" x14ac:dyDescent="0.15">
      <c r="DD102" s="388"/>
      <c r="DE102" s="388"/>
    </row>
    <row r="103" spans="108:109" ht="13.5" hidden="1" customHeight="1" x14ac:dyDescent="0.15">
      <c r="DD103" s="388"/>
      <c r="DE103" s="388"/>
    </row>
    <row r="104" spans="108:109" ht="13.5" hidden="1" customHeight="1" x14ac:dyDescent="0.15">
      <c r="DD104" s="388"/>
      <c r="DE104" s="388"/>
    </row>
    <row r="105" spans="108:109" ht="13.5" hidden="1" customHeight="1" x14ac:dyDescent="0.15">
      <c r="DD105" s="388"/>
      <c r="DE105" s="388"/>
    </row>
    <row r="106" spans="108:109" ht="13.5" hidden="1" customHeight="1" x14ac:dyDescent="0.15">
      <c r="DD106" s="388"/>
      <c r="DE106" s="388"/>
    </row>
    <row r="107" spans="108:109" ht="13.5" hidden="1" customHeight="1" x14ac:dyDescent="0.15">
      <c r="DD107" s="388"/>
      <c r="DE107" s="388"/>
    </row>
    <row r="108" spans="108:109" ht="13.5" hidden="1" customHeight="1" x14ac:dyDescent="0.15">
      <c r="DD108" s="388"/>
      <c r="DE108" s="388"/>
    </row>
    <row r="109" spans="108:109" ht="13.5" hidden="1" customHeight="1" x14ac:dyDescent="0.15">
      <c r="DD109" s="388"/>
      <c r="DE109" s="388"/>
    </row>
    <row r="110" spans="108:109" ht="13.5" hidden="1" customHeight="1" x14ac:dyDescent="0.15">
      <c r="DD110" s="388"/>
      <c r="DE110" s="388"/>
    </row>
    <row r="111" spans="108:109" ht="13.5" hidden="1" customHeight="1" x14ac:dyDescent="0.15">
      <c r="DD111" s="388"/>
      <c r="DE111" s="388"/>
    </row>
    <row r="112" spans="108:109" ht="13.5" hidden="1" customHeight="1" x14ac:dyDescent="0.15">
      <c r="DD112" s="388"/>
      <c r="DE112" s="388"/>
    </row>
    <row r="113" spans="108:109" ht="13.5" hidden="1" customHeight="1" x14ac:dyDescent="0.15">
      <c r="DD113" s="388"/>
      <c r="DE113" s="388"/>
    </row>
    <row r="114" spans="108:109" ht="13.5" hidden="1" customHeight="1" x14ac:dyDescent="0.15">
      <c r="DD114" s="388"/>
      <c r="DE114" s="388"/>
    </row>
    <row r="115" spans="108:109" ht="13.5" hidden="1" customHeight="1" x14ac:dyDescent="0.15">
      <c r="DD115" s="388"/>
      <c r="DE115" s="388"/>
    </row>
    <row r="116" spans="108:109" ht="13.5" hidden="1" customHeight="1" x14ac:dyDescent="0.15">
      <c r="DD116" s="388"/>
      <c r="DE116" s="388"/>
    </row>
    <row r="117" spans="108:109" ht="13.5" hidden="1" customHeight="1" x14ac:dyDescent="0.15">
      <c r="DD117" s="388"/>
      <c r="DE117" s="388"/>
    </row>
    <row r="118" spans="108:109" ht="13.5" hidden="1" customHeight="1" x14ac:dyDescent="0.15">
      <c r="DD118" s="388"/>
      <c r="DE118" s="388"/>
    </row>
    <row r="119" spans="108:109" ht="13.5" hidden="1" customHeight="1" x14ac:dyDescent="0.15">
      <c r="DD119" s="388"/>
      <c r="DE119" s="388"/>
    </row>
    <row r="120" spans="108:109" ht="13.5" hidden="1" customHeight="1" x14ac:dyDescent="0.15">
      <c r="DD120" s="388"/>
      <c r="DE120" s="388"/>
    </row>
    <row r="121" spans="108:109" ht="13.5" hidden="1" customHeight="1" x14ac:dyDescent="0.15">
      <c r="DD121" s="388"/>
      <c r="DE121" s="388"/>
    </row>
    <row r="122" spans="108:109" ht="13.5" hidden="1" customHeight="1" x14ac:dyDescent="0.15">
      <c r="DD122" s="388"/>
      <c r="DE122" s="388"/>
    </row>
    <row r="123" spans="108:109" ht="13.5" hidden="1" customHeight="1" x14ac:dyDescent="0.15">
      <c r="DD123" s="388"/>
      <c r="DE123" s="388"/>
    </row>
    <row r="124" spans="108:109" ht="13.5" hidden="1" customHeight="1" x14ac:dyDescent="0.15">
      <c r="DD124" s="388"/>
      <c r="DE124" s="388"/>
    </row>
    <row r="125" spans="108:109" ht="13.5" hidden="1" customHeight="1" x14ac:dyDescent="0.15">
      <c r="DD125" s="388"/>
      <c r="DE125" s="388"/>
    </row>
    <row r="126" spans="108:109" ht="13.5" hidden="1" customHeight="1" x14ac:dyDescent="0.15">
      <c r="DD126" s="388"/>
      <c r="DE126" s="388"/>
    </row>
    <row r="127" spans="108:109" ht="13.5" hidden="1" customHeight="1" x14ac:dyDescent="0.15">
      <c r="DD127" s="388"/>
      <c r="DE127" s="388"/>
    </row>
    <row r="128" spans="108:109" ht="13.5" hidden="1" customHeight="1" x14ac:dyDescent="0.15">
      <c r="DD128" s="388"/>
      <c r="DE128" s="388"/>
    </row>
    <row r="129" spans="108:109" ht="13.5" hidden="1" customHeight="1" x14ac:dyDescent="0.15">
      <c r="DD129" s="388"/>
      <c r="DE129" s="388"/>
    </row>
    <row r="130" spans="108:109" ht="13.5" hidden="1" customHeight="1" x14ac:dyDescent="0.15">
      <c r="DD130" s="388"/>
      <c r="DE130" s="388"/>
    </row>
    <row r="131" spans="108:109" ht="13.5" hidden="1" customHeight="1" x14ac:dyDescent="0.15">
      <c r="DD131" s="388"/>
      <c r="DE131" s="388"/>
    </row>
    <row r="132" spans="108:109" ht="13.5" hidden="1" customHeight="1" x14ac:dyDescent="0.15">
      <c r="DD132" s="388"/>
      <c r="DE132" s="388"/>
    </row>
    <row r="133" spans="108:109" ht="13.5" hidden="1" customHeight="1" x14ac:dyDescent="0.15">
      <c r="DD133" s="388"/>
      <c r="DE133" s="388"/>
    </row>
    <row r="134" spans="108:109" ht="13.5" hidden="1" customHeight="1" x14ac:dyDescent="0.15">
      <c r="DD134" s="388"/>
      <c r="DE134" s="388"/>
    </row>
    <row r="135" spans="108:109" ht="13.5" hidden="1" customHeight="1" x14ac:dyDescent="0.15">
      <c r="DD135" s="388"/>
      <c r="DE135" s="388"/>
    </row>
    <row r="136" spans="108:109" ht="13.5" hidden="1" customHeight="1" x14ac:dyDescent="0.15">
      <c r="DD136" s="388"/>
      <c r="DE136" s="388"/>
    </row>
    <row r="137" spans="108:109" ht="13.5" hidden="1" customHeight="1" x14ac:dyDescent="0.15">
      <c r="DD137" s="388"/>
      <c r="DE137" s="388"/>
    </row>
    <row r="138" spans="108:109" ht="13.5" hidden="1" customHeight="1" x14ac:dyDescent="0.15">
      <c r="DD138" s="388"/>
      <c r="DE138" s="388"/>
    </row>
    <row r="139" spans="108:109" ht="13.5" hidden="1" customHeight="1" x14ac:dyDescent="0.15">
      <c r="DD139" s="388"/>
      <c r="DE139" s="388"/>
    </row>
    <row r="140" spans="108:109" ht="13.5" hidden="1" customHeight="1" x14ac:dyDescent="0.15">
      <c r="DD140" s="388"/>
      <c r="DE140" s="388"/>
    </row>
    <row r="141" spans="108:109" ht="13.5" hidden="1" customHeight="1" x14ac:dyDescent="0.15">
      <c r="DD141" s="388"/>
      <c r="DE141" s="388"/>
    </row>
    <row r="142" spans="108:109" ht="13.5" hidden="1" customHeight="1" x14ac:dyDescent="0.15">
      <c r="DD142" s="388"/>
      <c r="DE142" s="388"/>
    </row>
    <row r="143" spans="108:109" ht="13.5" hidden="1" customHeight="1" x14ac:dyDescent="0.15">
      <c r="DD143" s="388"/>
      <c r="DE143" s="388"/>
    </row>
    <row r="144" spans="108:109" ht="13.5" hidden="1" customHeight="1" x14ac:dyDescent="0.15">
      <c r="DD144" s="388"/>
      <c r="DE144" s="388"/>
    </row>
    <row r="145" spans="108:109" ht="13.5" hidden="1" customHeight="1" x14ac:dyDescent="0.15">
      <c r="DD145" s="388"/>
      <c r="DE145" s="388"/>
    </row>
    <row r="146" spans="108:109" ht="13.5" hidden="1" customHeight="1" x14ac:dyDescent="0.15">
      <c r="DD146" s="388"/>
      <c r="DE146" s="388"/>
    </row>
    <row r="147" spans="108:109" ht="13.5" hidden="1" customHeight="1" x14ac:dyDescent="0.15">
      <c r="DD147" s="388"/>
      <c r="DE147" s="388"/>
    </row>
    <row r="148" spans="108:109" ht="13.5" hidden="1" customHeight="1" x14ac:dyDescent="0.15">
      <c r="DD148" s="388"/>
      <c r="DE148" s="388"/>
    </row>
    <row r="149" spans="108:109" ht="13.5" hidden="1" customHeight="1" x14ac:dyDescent="0.15">
      <c r="DD149" s="388"/>
      <c r="DE149" s="388"/>
    </row>
    <row r="150" spans="108:109" ht="13.5" hidden="1" customHeight="1" x14ac:dyDescent="0.15">
      <c r="DD150" s="388"/>
      <c r="DE150" s="388"/>
    </row>
    <row r="151" spans="108:109" ht="13.5" hidden="1" customHeight="1" x14ac:dyDescent="0.15">
      <c r="DD151" s="388"/>
      <c r="DE151" s="388"/>
    </row>
    <row r="152" spans="108:109" ht="13.5" hidden="1" customHeight="1" x14ac:dyDescent="0.15">
      <c r="DD152" s="388"/>
      <c r="DE152" s="388"/>
    </row>
    <row r="153" spans="108:109" ht="13.5" hidden="1" customHeight="1" x14ac:dyDescent="0.15">
      <c r="DD153" s="388"/>
      <c r="DE153" s="388"/>
    </row>
    <row r="154" spans="108:109" ht="13.5" hidden="1" customHeight="1" x14ac:dyDescent="0.15">
      <c r="DD154" s="388"/>
      <c r="DE154" s="388"/>
    </row>
    <row r="155" spans="108:109" ht="13.5" hidden="1" customHeight="1" x14ac:dyDescent="0.15">
      <c r="DD155" s="388"/>
      <c r="DE155" s="388"/>
    </row>
    <row r="156" spans="108:109" ht="13.5" hidden="1" customHeight="1" x14ac:dyDescent="0.15">
      <c r="DD156" s="388"/>
      <c r="DE156" s="388"/>
    </row>
    <row r="157" spans="108:109" ht="13.5" hidden="1" customHeight="1" x14ac:dyDescent="0.15">
      <c r="DD157" s="388"/>
      <c r="DE157" s="388"/>
    </row>
    <row r="158" spans="108:109" ht="13.5" hidden="1" customHeight="1" x14ac:dyDescent="0.15">
      <c r="DD158" s="388"/>
      <c r="DE158" s="388"/>
    </row>
    <row r="159" spans="108:109" ht="13.5" hidden="1" customHeight="1" x14ac:dyDescent="0.15">
      <c r="DD159" s="388"/>
      <c r="DE159" s="388"/>
    </row>
    <row r="160" spans="108:109" ht="13.5" hidden="1" customHeight="1" x14ac:dyDescent="0.15">
      <c r="DD160" s="388"/>
      <c r="DE160" s="38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6C496-8285-4515-8DFA-92C604B8A36D}">
  <dimension ref="A1:DR135"/>
  <sheetViews>
    <sheetView topLeftCell="A77" zoomScale="80" zoomScaleNormal="80" workbookViewId="0">
      <selection activeCell="CP112" sqref="CP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79D95-54FA-42F2-8D09-609E2B36B7A5}">
  <dimension ref="A1:DR135"/>
  <sheetViews>
    <sheetView topLeftCell="A40" workbookViewId="0">
      <selection activeCell="BM112" sqref="BM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1099397</v>
      </c>
      <c r="E3" s="162"/>
      <c r="F3" s="163">
        <v>288550</v>
      </c>
      <c r="G3" s="164"/>
      <c r="H3" s="165"/>
    </row>
    <row r="4" spans="1:8" x14ac:dyDescent="0.15">
      <c r="A4" s="166"/>
      <c r="B4" s="167"/>
      <c r="C4" s="168"/>
      <c r="D4" s="169">
        <v>4148</v>
      </c>
      <c r="E4" s="170"/>
      <c r="F4" s="171">
        <v>141525</v>
      </c>
      <c r="G4" s="172"/>
      <c r="H4" s="173"/>
    </row>
    <row r="5" spans="1:8" x14ac:dyDescent="0.15">
      <c r="A5" s="154" t="s">
        <v>544</v>
      </c>
      <c r="B5" s="159"/>
      <c r="C5" s="160"/>
      <c r="D5" s="161">
        <v>1832029</v>
      </c>
      <c r="E5" s="162"/>
      <c r="F5" s="163">
        <v>287914</v>
      </c>
      <c r="G5" s="164"/>
      <c r="H5" s="165"/>
    </row>
    <row r="6" spans="1:8" x14ac:dyDescent="0.15">
      <c r="A6" s="166"/>
      <c r="B6" s="167"/>
      <c r="C6" s="168"/>
      <c r="D6" s="169">
        <v>18636</v>
      </c>
      <c r="E6" s="170"/>
      <c r="F6" s="171">
        <v>146531</v>
      </c>
      <c r="G6" s="172"/>
      <c r="H6" s="173"/>
    </row>
    <row r="7" spans="1:8" x14ac:dyDescent="0.15">
      <c r="A7" s="154" t="s">
        <v>545</v>
      </c>
      <c r="B7" s="159"/>
      <c r="C7" s="160"/>
      <c r="D7" s="161">
        <v>300586</v>
      </c>
      <c r="E7" s="162"/>
      <c r="F7" s="163">
        <v>237994</v>
      </c>
      <c r="G7" s="164"/>
      <c r="H7" s="165"/>
    </row>
    <row r="8" spans="1:8" x14ac:dyDescent="0.15">
      <c r="A8" s="166"/>
      <c r="B8" s="167"/>
      <c r="C8" s="168"/>
      <c r="D8" s="169">
        <v>40915</v>
      </c>
      <c r="E8" s="170"/>
      <c r="F8" s="171">
        <v>110361</v>
      </c>
      <c r="G8" s="172"/>
      <c r="H8" s="173"/>
    </row>
    <row r="9" spans="1:8" x14ac:dyDescent="0.15">
      <c r="A9" s="154" t="s">
        <v>546</v>
      </c>
      <c r="B9" s="159"/>
      <c r="C9" s="160"/>
      <c r="D9" s="161">
        <v>174120</v>
      </c>
      <c r="E9" s="162"/>
      <c r="F9" s="163">
        <v>267911</v>
      </c>
      <c r="G9" s="164"/>
      <c r="H9" s="165"/>
    </row>
    <row r="10" spans="1:8" x14ac:dyDescent="0.15">
      <c r="A10" s="166"/>
      <c r="B10" s="167"/>
      <c r="C10" s="168"/>
      <c r="D10" s="169">
        <v>6663</v>
      </c>
      <c r="E10" s="170"/>
      <c r="F10" s="171">
        <v>106425</v>
      </c>
      <c r="G10" s="172"/>
      <c r="H10" s="173"/>
    </row>
    <row r="11" spans="1:8" x14ac:dyDescent="0.15">
      <c r="A11" s="154" t="s">
        <v>547</v>
      </c>
      <c r="B11" s="159"/>
      <c r="C11" s="160"/>
      <c r="D11" s="161">
        <v>462816</v>
      </c>
      <c r="E11" s="162"/>
      <c r="F11" s="163">
        <v>228215</v>
      </c>
      <c r="G11" s="164"/>
      <c r="H11" s="165"/>
    </row>
    <row r="12" spans="1:8" x14ac:dyDescent="0.15">
      <c r="A12" s="166"/>
      <c r="B12" s="167"/>
      <c r="C12" s="174"/>
      <c r="D12" s="169">
        <v>57819</v>
      </c>
      <c r="E12" s="170"/>
      <c r="F12" s="171">
        <v>117571</v>
      </c>
      <c r="G12" s="172"/>
      <c r="H12" s="173"/>
    </row>
    <row r="13" spans="1:8" x14ac:dyDescent="0.15">
      <c r="A13" s="154"/>
      <c r="B13" s="159"/>
      <c r="C13" s="175"/>
      <c r="D13" s="176">
        <v>773790</v>
      </c>
      <c r="E13" s="177"/>
      <c r="F13" s="178">
        <v>262117</v>
      </c>
      <c r="G13" s="179"/>
      <c r="H13" s="165"/>
    </row>
    <row r="14" spans="1:8" x14ac:dyDescent="0.15">
      <c r="A14" s="166"/>
      <c r="B14" s="167"/>
      <c r="C14" s="168"/>
      <c r="D14" s="169">
        <v>25636</v>
      </c>
      <c r="E14" s="170"/>
      <c r="F14" s="171">
        <v>124483</v>
      </c>
      <c r="G14" s="172"/>
      <c r="H14" s="173"/>
    </row>
    <row r="17" spans="1:11" x14ac:dyDescent="0.15">
      <c r="A17" s="150" t="s">
        <v>53</v>
      </c>
    </row>
    <row r="18" spans="1:11" x14ac:dyDescent="0.15">
      <c r="A18" s="180"/>
      <c r="B18" s="180" t="str">
        <f>実質収支比率等に係る経年分析!F$46</f>
        <v>H26</v>
      </c>
      <c r="C18" s="180" t="str">
        <f>実質収支比率等に係る経年分析!G$46</f>
        <v>H27</v>
      </c>
      <c r="D18" s="180" t="str">
        <f>実質収支比率等に係る経年分析!H$46</f>
        <v>H28</v>
      </c>
      <c r="E18" s="180" t="str">
        <f>実質収支比率等に係る経年分析!I$46</f>
        <v>H29</v>
      </c>
      <c r="F18" s="180" t="str">
        <f>実質収支比率等に係る経年分析!J$46</f>
        <v>H30</v>
      </c>
    </row>
    <row r="19" spans="1:11" x14ac:dyDescent="0.15">
      <c r="A19" s="180" t="s">
        <v>54</v>
      </c>
      <c r="B19" s="180">
        <f>ROUND(VALUE(SUBSTITUTE(実質収支比率等に係る経年分析!F$48,"▲","-")),2)</f>
        <v>19.89</v>
      </c>
      <c r="C19" s="180">
        <f>ROUND(VALUE(SUBSTITUTE(実質収支比率等に係る経年分析!G$48,"▲","-")),2)</f>
        <v>13.85</v>
      </c>
      <c r="D19" s="180">
        <f>ROUND(VALUE(SUBSTITUTE(実質収支比率等に係る経年分析!H$48,"▲","-")),2)</f>
        <v>24.4</v>
      </c>
      <c r="E19" s="180">
        <f>ROUND(VALUE(SUBSTITUTE(実質収支比率等に係る経年分析!I$48,"▲","-")),2)</f>
        <v>15.09</v>
      </c>
      <c r="F19" s="180">
        <f>ROUND(VALUE(SUBSTITUTE(実質収支比率等に係る経年分析!J$48,"▲","-")),2)</f>
        <v>15.8</v>
      </c>
    </row>
    <row r="20" spans="1:11" x14ac:dyDescent="0.15">
      <c r="A20" s="180" t="s">
        <v>55</v>
      </c>
      <c r="B20" s="180">
        <f>ROUND(VALUE(SUBSTITUTE(実質収支比率等に係る経年分析!F$47,"▲","-")),2)</f>
        <v>64.38</v>
      </c>
      <c r="C20" s="180">
        <f>ROUND(VALUE(SUBSTITUTE(実質収支比率等に係る経年分析!G$47,"▲","-")),2)</f>
        <v>67.930000000000007</v>
      </c>
      <c r="D20" s="180">
        <f>ROUND(VALUE(SUBSTITUTE(実質収支比率等に係る経年分析!H$47,"▲","-")),2)</f>
        <v>74.989999999999995</v>
      </c>
      <c r="E20" s="180">
        <f>ROUND(VALUE(SUBSTITUTE(実質収支比率等に係る経年分析!I$47,"▲","-")),2)</f>
        <v>88.99</v>
      </c>
      <c r="F20" s="180">
        <f>ROUND(VALUE(SUBSTITUTE(実質収支比率等に係る経年分析!J$47,"▲","-")),2)</f>
        <v>87.88</v>
      </c>
    </row>
    <row r="21" spans="1:11" x14ac:dyDescent="0.15">
      <c r="A21" s="180" t="s">
        <v>56</v>
      </c>
      <c r="B21" s="180">
        <f>IF(ISNUMBER(VALUE(SUBSTITUTE(実質収支比率等に係る経年分析!F$49,"▲","-"))),ROUND(VALUE(SUBSTITUTE(実質収支比率等に係る経年分析!F$49,"▲","-")),2),NA())</f>
        <v>-2.87</v>
      </c>
      <c r="C21" s="180">
        <f>IF(ISNUMBER(VALUE(SUBSTITUTE(実質収支比率等に係る経年分析!G$49,"▲","-"))),ROUND(VALUE(SUBSTITUTE(実質収支比率等に係る経年分析!G$49,"▲","-")),2),NA())</f>
        <v>6.25</v>
      </c>
      <c r="D21" s="180">
        <f>IF(ISNUMBER(VALUE(SUBSTITUTE(実質収支比率等に係る経年分析!H$49,"▲","-"))),ROUND(VALUE(SUBSTITUTE(実質収支比率等に係る経年分析!H$49,"▲","-")),2),NA())</f>
        <v>20.420000000000002</v>
      </c>
      <c r="E21" s="180">
        <f>IF(ISNUMBER(VALUE(SUBSTITUTE(実質収支比率等に係る経年分析!I$49,"▲","-"))),ROUND(VALUE(SUBSTITUTE(実質収支比率等に係る経年分析!I$49,"▲","-")),2),NA())</f>
        <v>7.33</v>
      </c>
      <c r="F21" s="180">
        <f>IF(ISNUMBER(VALUE(SUBSTITUTE(実質収支比率等に係る経年分析!J$49,"▲","-"))),ROUND(VALUE(SUBSTITUTE(実質収支比率等に係る経年分析!J$49,"▲","-")),2),NA())</f>
        <v>1.71</v>
      </c>
    </row>
    <row r="24" spans="1:11" x14ac:dyDescent="0.15">
      <c r="A24" s="150" t="s">
        <v>57</v>
      </c>
    </row>
    <row r="25" spans="1:11" x14ac:dyDescent="0.15">
      <c r="A25" s="181"/>
      <c r="B25" s="181" t="str">
        <f>連結実質赤字比率に係る赤字・黒字の構成分析!F$33</f>
        <v>H26</v>
      </c>
      <c r="C25" s="181"/>
      <c r="D25" s="181" t="str">
        <f>連結実質赤字比率に係る赤字・黒字の構成分析!G$33</f>
        <v>H27</v>
      </c>
      <c r="E25" s="181"/>
      <c r="F25" s="181" t="str">
        <f>連結実質赤字比率に係る赤字・黒字の構成分析!H$33</f>
        <v>H28</v>
      </c>
      <c r="G25" s="181"/>
      <c r="H25" s="181" t="str">
        <f>連結実質赤字比率に係る赤字・黒字の構成分析!I$33</f>
        <v>H29</v>
      </c>
      <c r="I25" s="181"/>
      <c r="J25" s="181" t="str">
        <f>連結実質赤字比率に係る赤字・黒字の構成分析!J$33</f>
        <v>H30</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1.85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2.0099999999999998</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2.0499999999999998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15.79</v>
      </c>
    </row>
    <row r="39" spans="1:16" x14ac:dyDescent="0.15">
      <c r="A39" s="150" t="s">
        <v>60</v>
      </c>
    </row>
    <row r="40" spans="1:16" x14ac:dyDescent="0.15">
      <c r="A40" s="182"/>
      <c r="B40" s="182" t="str">
        <f>'実質公債費比率（分子）の構造'!K$44</f>
        <v>H26</v>
      </c>
      <c r="C40" s="182"/>
      <c r="D40" s="182"/>
      <c r="E40" s="182" t="str">
        <f>'実質公債費比率（分子）の構造'!L$44</f>
        <v>H27</v>
      </c>
      <c r="F40" s="182"/>
      <c r="G40" s="182"/>
      <c r="H40" s="182" t="str">
        <f>'実質公債費比率（分子）の構造'!M$44</f>
        <v>H28</v>
      </c>
      <c r="I40" s="182"/>
      <c r="J40" s="182"/>
      <c r="K40" s="182" t="str">
        <f>'実質公債費比率（分子）の構造'!N$44</f>
        <v>H29</v>
      </c>
      <c r="L40" s="182"/>
      <c r="M40" s="182"/>
      <c r="N40" s="182" t="str">
        <f>'実質公債費比率（分子）の構造'!O$44</f>
        <v>H30</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168</v>
      </c>
      <c r="E42" s="182"/>
      <c r="F42" s="182"/>
      <c r="G42" s="182">
        <f>'実質公債費比率（分子）の構造'!L$52</f>
        <v>193</v>
      </c>
      <c r="H42" s="182"/>
      <c r="I42" s="182"/>
      <c r="J42" s="182">
        <f>'実質公債費比率（分子）の構造'!M$52</f>
        <v>206</v>
      </c>
      <c r="K42" s="182"/>
      <c r="L42" s="182"/>
      <c r="M42" s="182">
        <f>'実質公債費比率（分子）の構造'!N$52</f>
        <v>206</v>
      </c>
      <c r="N42" s="182"/>
      <c r="O42" s="182"/>
      <c r="P42" s="182">
        <f>'実質公債費比率（分子）の構造'!O$52</f>
        <v>243</v>
      </c>
    </row>
    <row r="43" spans="1:16" x14ac:dyDescent="0.15">
      <c r="A43" s="182" t="s">
        <v>64</v>
      </c>
      <c r="B43" s="182">
        <f>'実質公債費比率（分子）の構造'!K$51</f>
        <v>1</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38</v>
      </c>
      <c r="C46" s="182"/>
      <c r="D46" s="182"/>
      <c r="E46" s="182">
        <f>'実質公債費比率（分子）の構造'!L$48</f>
        <v>35</v>
      </c>
      <c r="F46" s="182"/>
      <c r="G46" s="182"/>
      <c r="H46" s="182">
        <f>'実質公債費比率（分子）の構造'!M$48</f>
        <v>31</v>
      </c>
      <c r="I46" s="182"/>
      <c r="J46" s="182"/>
      <c r="K46" s="182">
        <f>'実質公債費比率（分子）の構造'!N$48</f>
        <v>35</v>
      </c>
      <c r="L46" s="182"/>
      <c r="M46" s="182"/>
      <c r="N46" s="182">
        <f>'実質公債費比率（分子）の構造'!O$48</f>
        <v>70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207</v>
      </c>
      <c r="C49" s="182"/>
      <c r="D49" s="182"/>
      <c r="E49" s="182">
        <f>'実質公債費比率（分子）の構造'!L$45</f>
        <v>228</v>
      </c>
      <c r="F49" s="182"/>
      <c r="G49" s="182"/>
      <c r="H49" s="182">
        <f>'実質公債費比率（分子）の構造'!M$45</f>
        <v>231</v>
      </c>
      <c r="I49" s="182"/>
      <c r="J49" s="182"/>
      <c r="K49" s="182">
        <f>'実質公債費比率（分子）の構造'!N$45</f>
        <v>236</v>
      </c>
      <c r="L49" s="182"/>
      <c r="M49" s="182"/>
      <c r="N49" s="182">
        <f>'実質公債費比率（分子）の構造'!O$45</f>
        <v>274</v>
      </c>
      <c r="O49" s="182"/>
      <c r="P49" s="182"/>
    </row>
    <row r="50" spans="1:16" x14ac:dyDescent="0.15">
      <c r="A50" s="182" t="s">
        <v>71</v>
      </c>
      <c r="B50" s="182" t="e">
        <f>NA()</f>
        <v>#N/A</v>
      </c>
      <c r="C50" s="182">
        <f>IF(ISNUMBER('実質公債費比率（分子）の構造'!K$53),'実質公債費比率（分子）の構造'!K$53,NA())</f>
        <v>78</v>
      </c>
      <c r="D50" s="182" t="e">
        <f>NA()</f>
        <v>#N/A</v>
      </c>
      <c r="E50" s="182" t="e">
        <f>NA()</f>
        <v>#N/A</v>
      </c>
      <c r="F50" s="182">
        <f>IF(ISNUMBER('実質公債費比率（分子）の構造'!L$53),'実質公債費比率（分子）の構造'!L$53,NA())</f>
        <v>70</v>
      </c>
      <c r="G50" s="182" t="e">
        <f>NA()</f>
        <v>#N/A</v>
      </c>
      <c r="H50" s="182" t="e">
        <f>NA()</f>
        <v>#N/A</v>
      </c>
      <c r="I50" s="182">
        <f>IF(ISNUMBER('実質公債費比率（分子）の構造'!M$53),'実質公債費比率（分子）の構造'!M$53,NA())</f>
        <v>56</v>
      </c>
      <c r="J50" s="182" t="e">
        <f>NA()</f>
        <v>#N/A</v>
      </c>
      <c r="K50" s="182" t="e">
        <f>NA()</f>
        <v>#N/A</v>
      </c>
      <c r="L50" s="182">
        <f>IF(ISNUMBER('実質公債費比率（分子）の構造'!N$53),'実質公債費比率（分子）の構造'!N$53,NA())</f>
        <v>65</v>
      </c>
      <c r="M50" s="182" t="e">
        <f>NA()</f>
        <v>#N/A</v>
      </c>
      <c r="N50" s="182" t="e">
        <f>NA()</f>
        <v>#N/A</v>
      </c>
      <c r="O50" s="182">
        <f>IF(ISNUMBER('実質公債費比率（分子）の構造'!O$53),'実質公債費比率（分子）の構造'!O$53,NA())</f>
        <v>101</v>
      </c>
      <c r="P50" s="182" t="e">
        <f>NA()</f>
        <v>#N/A</v>
      </c>
    </row>
    <row r="53" spans="1:16" x14ac:dyDescent="0.15">
      <c r="A53" s="150" t="s">
        <v>72</v>
      </c>
    </row>
    <row r="54" spans="1:16" x14ac:dyDescent="0.15">
      <c r="A54" s="181"/>
      <c r="B54" s="181" t="str">
        <f>'将来負担比率（分子）の構造'!I$40</f>
        <v>H26</v>
      </c>
      <c r="C54" s="181"/>
      <c r="D54" s="181"/>
      <c r="E54" s="181" t="str">
        <f>'将来負担比率（分子）の構造'!J$40</f>
        <v>H27</v>
      </c>
      <c r="F54" s="181"/>
      <c r="G54" s="181"/>
      <c r="H54" s="181" t="str">
        <f>'将来負担比率（分子）の構造'!K$40</f>
        <v>H28</v>
      </c>
      <c r="I54" s="181"/>
      <c r="J54" s="181"/>
      <c r="K54" s="181" t="str">
        <f>'将来負担比率（分子）の構造'!L$40</f>
        <v>H29</v>
      </c>
      <c r="L54" s="181"/>
      <c r="M54" s="181"/>
      <c r="N54" s="181" t="str">
        <f>'将来負担比率（分子）の構造'!M$40</f>
        <v>H30</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1645</v>
      </c>
      <c r="E56" s="181"/>
      <c r="F56" s="181"/>
      <c r="G56" s="181">
        <f>'将来負担比率（分子）の構造'!J$52</f>
        <v>1672</v>
      </c>
      <c r="H56" s="181"/>
      <c r="I56" s="181"/>
      <c r="J56" s="181">
        <f>'将来負担比率（分子）の構造'!K$52</f>
        <v>1858</v>
      </c>
      <c r="K56" s="181"/>
      <c r="L56" s="181"/>
      <c r="M56" s="181">
        <f>'将来負担比率（分子）の構造'!L$52</f>
        <v>1838</v>
      </c>
      <c r="N56" s="181"/>
      <c r="O56" s="181"/>
      <c r="P56" s="181">
        <f>'将来負担比率（分子）の構造'!M$52</f>
        <v>1876</v>
      </c>
    </row>
    <row r="57" spans="1:16" x14ac:dyDescent="0.15">
      <c r="A57" s="181" t="s">
        <v>42</v>
      </c>
      <c r="B57" s="181"/>
      <c r="C57" s="181"/>
      <c r="D57" s="181">
        <f>'将来負担比率（分子）の構造'!I$51</f>
        <v>32</v>
      </c>
      <c r="E57" s="181"/>
      <c r="F57" s="181"/>
      <c r="G57" s="181">
        <f>'将来負担比率（分子）の構造'!J$51</f>
        <v>29</v>
      </c>
      <c r="H57" s="181"/>
      <c r="I57" s="181"/>
      <c r="J57" s="181">
        <f>'将来負担比率（分子）の構造'!K$51</f>
        <v>24</v>
      </c>
      <c r="K57" s="181"/>
      <c r="L57" s="181"/>
      <c r="M57" s="181">
        <f>'将来負担比率（分子）の構造'!L$51</f>
        <v>23</v>
      </c>
      <c r="N57" s="181"/>
      <c r="O57" s="181"/>
      <c r="P57" s="181">
        <f>'将来負担比率（分子）の構造'!M$51</f>
        <v>20</v>
      </c>
    </row>
    <row r="58" spans="1:16" x14ac:dyDescent="0.15">
      <c r="A58" s="181" t="s">
        <v>41</v>
      </c>
      <c r="B58" s="181"/>
      <c r="C58" s="181"/>
      <c r="D58" s="181">
        <f>'将来負担比率（分子）の構造'!I$50</f>
        <v>1354</v>
      </c>
      <c r="E58" s="181"/>
      <c r="F58" s="181"/>
      <c r="G58" s="181">
        <f>'将来負担比率（分子）の構造'!J$50</f>
        <v>1697</v>
      </c>
      <c r="H58" s="181"/>
      <c r="I58" s="181"/>
      <c r="J58" s="181">
        <f>'将来負担比率（分子）の構造'!K$50</f>
        <v>1967</v>
      </c>
      <c r="K58" s="181"/>
      <c r="L58" s="181"/>
      <c r="M58" s="181">
        <f>'将来負担比率（分子）の構造'!L$50</f>
        <v>2543</v>
      </c>
      <c r="N58" s="181"/>
      <c r="O58" s="181"/>
      <c r="P58" s="181">
        <f>'将来負担比率（分子）の構造'!M$50</f>
        <v>2492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311</v>
      </c>
      <c r="C62" s="181"/>
      <c r="D62" s="181"/>
      <c r="E62" s="181">
        <f>'将来負担比率（分子）の構造'!J$45</f>
        <v>227</v>
      </c>
      <c r="F62" s="181"/>
      <c r="G62" s="181"/>
      <c r="H62" s="181">
        <f>'将来負担比率（分子）の構造'!K$45</f>
        <v>178</v>
      </c>
      <c r="I62" s="181"/>
      <c r="J62" s="181"/>
      <c r="K62" s="181">
        <f>'将来負担比率（分子）の構造'!L$45</f>
        <v>101</v>
      </c>
      <c r="L62" s="181"/>
      <c r="M62" s="181"/>
      <c r="N62" s="181">
        <f>'将来負担比率（分子）の構造'!M$45</f>
        <v>90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462</v>
      </c>
      <c r="C64" s="181"/>
      <c r="D64" s="181"/>
      <c r="E64" s="181">
        <f>'将来負担比率（分子）の構造'!J$43</f>
        <v>449</v>
      </c>
      <c r="F64" s="181"/>
      <c r="G64" s="181"/>
      <c r="H64" s="181">
        <f>'将来負担比率（分子）の構造'!K$43</f>
        <v>354</v>
      </c>
      <c r="I64" s="181"/>
      <c r="J64" s="181"/>
      <c r="K64" s="181">
        <f>'将来負担比率（分子）の構造'!L$43</f>
        <v>295</v>
      </c>
      <c r="L64" s="181"/>
      <c r="M64" s="181"/>
      <c r="N64" s="181">
        <f>'将来負担比率（分子）の構造'!M$43</f>
        <v>294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2176</v>
      </c>
      <c r="C66" s="181"/>
      <c r="D66" s="181"/>
      <c r="E66" s="181">
        <f>'将来負担比率（分子）の構造'!J$41</f>
        <v>2490</v>
      </c>
      <c r="F66" s="181"/>
      <c r="G66" s="181"/>
      <c r="H66" s="181">
        <f>'将来負担比率（分子）の構造'!K$41</f>
        <v>2463</v>
      </c>
      <c r="I66" s="181"/>
      <c r="J66" s="181"/>
      <c r="K66" s="181">
        <f>'将来負担比率（分子）の構造'!L$41</f>
        <v>2380</v>
      </c>
      <c r="L66" s="181"/>
      <c r="M66" s="181"/>
      <c r="N66" s="181">
        <f>'将来負担比率（分子）の構造'!M$41</f>
        <v>2390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H28</v>
      </c>
      <c r="C71" s="184" t="str">
        <f>基金残高に係る経年分析!G54</f>
        <v>H29</v>
      </c>
      <c r="D71" s="184" t="str">
        <f>基金残高に係る経年分析!H54</f>
        <v>H30</v>
      </c>
    </row>
    <row r="72" spans="1:16" x14ac:dyDescent="0.15">
      <c r="A72" s="184" t="s">
        <v>77</v>
      </c>
      <c r="B72" s="185">
        <f>基金残高に係る経年分析!F55</f>
        <v>1142</v>
      </c>
      <c r="C72" s="185">
        <f>基金残高に係る経年分析!G55</f>
        <v>1393</v>
      </c>
      <c r="D72" s="185">
        <f>基金残高に係る経年分析!H55</f>
        <v>1404</v>
      </c>
    </row>
    <row r="73" spans="1:16" x14ac:dyDescent="0.15">
      <c r="A73" s="184" t="s">
        <v>78</v>
      </c>
      <c r="B73" s="185">
        <f>基金残高に係る経年分析!F56</f>
        <v>17</v>
      </c>
      <c r="C73" s="185">
        <f>基金残高に係る経年分析!G56</f>
        <v>17</v>
      </c>
      <c r="D73" s="185">
        <f>基金残高に係る経年分析!H56</f>
        <v>17</v>
      </c>
    </row>
    <row r="74" spans="1:16" x14ac:dyDescent="0.15">
      <c r="A74" s="184" t="s">
        <v>79</v>
      </c>
      <c r="B74" s="185">
        <f>基金残高に係る経年分析!F57</f>
        <v>662</v>
      </c>
      <c r="C74" s="185">
        <f>基金残高に係る経年分析!G57</f>
        <v>975</v>
      </c>
      <c r="D74" s="185">
        <f>基金残高に係る経年分析!H57</f>
        <v>920</v>
      </c>
    </row>
  </sheetData>
  <sheetProtection algorithmName="SHA-512" hashValue="DS2uCVIy5NjuH+EGP5mv/02eSwyV3OsydVyfLQCBcd+egrf52stB6vnDP4PgbHKEg1jAmvh8QXSD7Ga7WPu4HA==" saltValue="/Ns2vcJe2jkERFKuRkrr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P13" workbookViewId="0">
      <selection activeCell="AL2" sqref="AL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6" t="s">
        <v>221</v>
      </c>
      <c r="DI1" s="657"/>
      <c r="DJ1" s="657"/>
      <c r="DK1" s="657"/>
      <c r="DL1" s="657"/>
      <c r="DM1" s="657"/>
      <c r="DN1" s="658"/>
      <c r="DO1" s="226"/>
      <c r="DP1" s="656" t="s">
        <v>222</v>
      </c>
      <c r="DQ1" s="657"/>
      <c r="DR1" s="657"/>
      <c r="DS1" s="657"/>
      <c r="DT1" s="657"/>
      <c r="DU1" s="657"/>
      <c r="DV1" s="657"/>
      <c r="DW1" s="657"/>
      <c r="DX1" s="657"/>
      <c r="DY1" s="657"/>
      <c r="DZ1" s="657"/>
      <c r="EA1" s="657"/>
      <c r="EB1" s="657"/>
      <c r="EC1" s="658"/>
      <c r="ED1" s="224"/>
      <c r="EE1" s="224"/>
      <c r="EF1" s="224"/>
      <c r="EG1" s="224"/>
      <c r="EH1" s="224"/>
      <c r="EI1" s="224"/>
      <c r="EJ1" s="224"/>
      <c r="EK1" s="224"/>
      <c r="EL1" s="224"/>
      <c r="EM1" s="224"/>
    </row>
    <row r="2" spans="2:143" ht="22.5" customHeight="1" x14ac:dyDescent="0.15">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59" t="s">
        <v>224</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225</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226</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59" t="s">
        <v>1</v>
      </c>
      <c r="C4" s="660"/>
      <c r="D4" s="660"/>
      <c r="E4" s="660"/>
      <c r="F4" s="660"/>
      <c r="G4" s="660"/>
      <c r="H4" s="660"/>
      <c r="I4" s="660"/>
      <c r="J4" s="660"/>
      <c r="K4" s="660"/>
      <c r="L4" s="660"/>
      <c r="M4" s="660"/>
      <c r="N4" s="660"/>
      <c r="O4" s="660"/>
      <c r="P4" s="660"/>
      <c r="Q4" s="661"/>
      <c r="R4" s="659" t="s">
        <v>227</v>
      </c>
      <c r="S4" s="660"/>
      <c r="T4" s="660"/>
      <c r="U4" s="660"/>
      <c r="V4" s="660"/>
      <c r="W4" s="660"/>
      <c r="X4" s="660"/>
      <c r="Y4" s="661"/>
      <c r="Z4" s="659" t="s">
        <v>228</v>
      </c>
      <c r="AA4" s="660"/>
      <c r="AB4" s="660"/>
      <c r="AC4" s="661"/>
      <c r="AD4" s="659" t="s">
        <v>229</v>
      </c>
      <c r="AE4" s="660"/>
      <c r="AF4" s="660"/>
      <c r="AG4" s="660"/>
      <c r="AH4" s="660"/>
      <c r="AI4" s="660"/>
      <c r="AJ4" s="660"/>
      <c r="AK4" s="661"/>
      <c r="AL4" s="659" t="s">
        <v>228</v>
      </c>
      <c r="AM4" s="660"/>
      <c r="AN4" s="660"/>
      <c r="AO4" s="661"/>
      <c r="AP4" s="665" t="s">
        <v>230</v>
      </c>
      <c r="AQ4" s="665"/>
      <c r="AR4" s="665"/>
      <c r="AS4" s="665"/>
      <c r="AT4" s="665"/>
      <c r="AU4" s="665"/>
      <c r="AV4" s="665"/>
      <c r="AW4" s="665"/>
      <c r="AX4" s="665"/>
      <c r="AY4" s="665"/>
      <c r="AZ4" s="665"/>
      <c r="BA4" s="665"/>
      <c r="BB4" s="665"/>
      <c r="BC4" s="665"/>
      <c r="BD4" s="665"/>
      <c r="BE4" s="665"/>
      <c r="BF4" s="665"/>
      <c r="BG4" s="665" t="s">
        <v>231</v>
      </c>
      <c r="BH4" s="665"/>
      <c r="BI4" s="665"/>
      <c r="BJ4" s="665"/>
      <c r="BK4" s="665"/>
      <c r="BL4" s="665"/>
      <c r="BM4" s="665"/>
      <c r="BN4" s="665"/>
      <c r="BO4" s="665" t="s">
        <v>228</v>
      </c>
      <c r="BP4" s="665"/>
      <c r="BQ4" s="665"/>
      <c r="BR4" s="665"/>
      <c r="BS4" s="665" t="s">
        <v>232</v>
      </c>
      <c r="BT4" s="665"/>
      <c r="BU4" s="665"/>
      <c r="BV4" s="665"/>
      <c r="BW4" s="665"/>
      <c r="BX4" s="665"/>
      <c r="BY4" s="665"/>
      <c r="BZ4" s="665"/>
      <c r="CA4" s="665"/>
      <c r="CB4" s="665"/>
      <c r="CD4" s="662" t="s">
        <v>233</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30" customFormat="1" ht="11.25" customHeight="1" x14ac:dyDescent="0.15">
      <c r="B5" s="666" t="s">
        <v>234</v>
      </c>
      <c r="C5" s="667"/>
      <c r="D5" s="667"/>
      <c r="E5" s="667"/>
      <c r="F5" s="667"/>
      <c r="G5" s="667"/>
      <c r="H5" s="667"/>
      <c r="I5" s="667"/>
      <c r="J5" s="667"/>
      <c r="K5" s="667"/>
      <c r="L5" s="667"/>
      <c r="M5" s="667"/>
      <c r="N5" s="667"/>
      <c r="O5" s="667"/>
      <c r="P5" s="667"/>
      <c r="Q5" s="668"/>
      <c r="R5" s="669">
        <v>221147</v>
      </c>
      <c r="S5" s="670"/>
      <c r="T5" s="670"/>
      <c r="U5" s="670"/>
      <c r="V5" s="670"/>
      <c r="W5" s="670"/>
      <c r="X5" s="670"/>
      <c r="Y5" s="671"/>
      <c r="Z5" s="672">
        <v>5.5</v>
      </c>
      <c r="AA5" s="672"/>
      <c r="AB5" s="672"/>
      <c r="AC5" s="672"/>
      <c r="AD5" s="673">
        <v>219456</v>
      </c>
      <c r="AE5" s="673"/>
      <c r="AF5" s="673"/>
      <c r="AG5" s="673"/>
      <c r="AH5" s="673"/>
      <c r="AI5" s="673"/>
      <c r="AJ5" s="673"/>
      <c r="AK5" s="673"/>
      <c r="AL5" s="674">
        <v>14.1</v>
      </c>
      <c r="AM5" s="675"/>
      <c r="AN5" s="675"/>
      <c r="AO5" s="676"/>
      <c r="AP5" s="666" t="s">
        <v>235</v>
      </c>
      <c r="AQ5" s="667"/>
      <c r="AR5" s="667"/>
      <c r="AS5" s="667"/>
      <c r="AT5" s="667"/>
      <c r="AU5" s="667"/>
      <c r="AV5" s="667"/>
      <c r="AW5" s="667"/>
      <c r="AX5" s="667"/>
      <c r="AY5" s="667"/>
      <c r="AZ5" s="667"/>
      <c r="BA5" s="667"/>
      <c r="BB5" s="667"/>
      <c r="BC5" s="667"/>
      <c r="BD5" s="667"/>
      <c r="BE5" s="667"/>
      <c r="BF5" s="668"/>
      <c r="BG5" s="680">
        <v>221147</v>
      </c>
      <c r="BH5" s="681"/>
      <c r="BI5" s="681"/>
      <c r="BJ5" s="681"/>
      <c r="BK5" s="681"/>
      <c r="BL5" s="681"/>
      <c r="BM5" s="681"/>
      <c r="BN5" s="682"/>
      <c r="BO5" s="683">
        <v>100</v>
      </c>
      <c r="BP5" s="683"/>
      <c r="BQ5" s="683"/>
      <c r="BR5" s="683"/>
      <c r="BS5" s="684" t="s">
        <v>130</v>
      </c>
      <c r="BT5" s="684"/>
      <c r="BU5" s="684"/>
      <c r="BV5" s="684"/>
      <c r="BW5" s="684"/>
      <c r="BX5" s="684"/>
      <c r="BY5" s="684"/>
      <c r="BZ5" s="684"/>
      <c r="CA5" s="684"/>
      <c r="CB5" s="688"/>
      <c r="CD5" s="662" t="s">
        <v>230</v>
      </c>
      <c r="CE5" s="663"/>
      <c r="CF5" s="663"/>
      <c r="CG5" s="663"/>
      <c r="CH5" s="663"/>
      <c r="CI5" s="663"/>
      <c r="CJ5" s="663"/>
      <c r="CK5" s="663"/>
      <c r="CL5" s="663"/>
      <c r="CM5" s="663"/>
      <c r="CN5" s="663"/>
      <c r="CO5" s="663"/>
      <c r="CP5" s="663"/>
      <c r="CQ5" s="664"/>
      <c r="CR5" s="662" t="s">
        <v>236</v>
      </c>
      <c r="CS5" s="663"/>
      <c r="CT5" s="663"/>
      <c r="CU5" s="663"/>
      <c r="CV5" s="663"/>
      <c r="CW5" s="663"/>
      <c r="CX5" s="663"/>
      <c r="CY5" s="664"/>
      <c r="CZ5" s="662" t="s">
        <v>228</v>
      </c>
      <c r="DA5" s="663"/>
      <c r="DB5" s="663"/>
      <c r="DC5" s="664"/>
      <c r="DD5" s="662" t="s">
        <v>237</v>
      </c>
      <c r="DE5" s="663"/>
      <c r="DF5" s="663"/>
      <c r="DG5" s="663"/>
      <c r="DH5" s="663"/>
      <c r="DI5" s="663"/>
      <c r="DJ5" s="663"/>
      <c r="DK5" s="663"/>
      <c r="DL5" s="663"/>
      <c r="DM5" s="663"/>
      <c r="DN5" s="663"/>
      <c r="DO5" s="663"/>
      <c r="DP5" s="664"/>
      <c r="DQ5" s="662" t="s">
        <v>238</v>
      </c>
      <c r="DR5" s="663"/>
      <c r="DS5" s="663"/>
      <c r="DT5" s="663"/>
      <c r="DU5" s="663"/>
      <c r="DV5" s="663"/>
      <c r="DW5" s="663"/>
      <c r="DX5" s="663"/>
      <c r="DY5" s="663"/>
      <c r="DZ5" s="663"/>
      <c r="EA5" s="663"/>
      <c r="EB5" s="663"/>
      <c r="EC5" s="664"/>
    </row>
    <row r="6" spans="2:143" ht="11.25" customHeight="1" x14ac:dyDescent="0.15">
      <c r="B6" s="677" t="s">
        <v>239</v>
      </c>
      <c r="C6" s="678"/>
      <c r="D6" s="678"/>
      <c r="E6" s="678"/>
      <c r="F6" s="678"/>
      <c r="G6" s="678"/>
      <c r="H6" s="678"/>
      <c r="I6" s="678"/>
      <c r="J6" s="678"/>
      <c r="K6" s="678"/>
      <c r="L6" s="678"/>
      <c r="M6" s="678"/>
      <c r="N6" s="678"/>
      <c r="O6" s="678"/>
      <c r="P6" s="678"/>
      <c r="Q6" s="679"/>
      <c r="R6" s="680">
        <v>32602</v>
      </c>
      <c r="S6" s="681"/>
      <c r="T6" s="681"/>
      <c r="U6" s="681"/>
      <c r="V6" s="681"/>
      <c r="W6" s="681"/>
      <c r="X6" s="681"/>
      <c r="Y6" s="682"/>
      <c r="Z6" s="683">
        <v>0.8</v>
      </c>
      <c r="AA6" s="683"/>
      <c r="AB6" s="683"/>
      <c r="AC6" s="683"/>
      <c r="AD6" s="684">
        <v>32602</v>
      </c>
      <c r="AE6" s="684"/>
      <c r="AF6" s="684"/>
      <c r="AG6" s="684"/>
      <c r="AH6" s="684"/>
      <c r="AI6" s="684"/>
      <c r="AJ6" s="684"/>
      <c r="AK6" s="684"/>
      <c r="AL6" s="685">
        <v>2.1</v>
      </c>
      <c r="AM6" s="686"/>
      <c r="AN6" s="686"/>
      <c r="AO6" s="687"/>
      <c r="AP6" s="677" t="s">
        <v>240</v>
      </c>
      <c r="AQ6" s="678"/>
      <c r="AR6" s="678"/>
      <c r="AS6" s="678"/>
      <c r="AT6" s="678"/>
      <c r="AU6" s="678"/>
      <c r="AV6" s="678"/>
      <c r="AW6" s="678"/>
      <c r="AX6" s="678"/>
      <c r="AY6" s="678"/>
      <c r="AZ6" s="678"/>
      <c r="BA6" s="678"/>
      <c r="BB6" s="678"/>
      <c r="BC6" s="678"/>
      <c r="BD6" s="678"/>
      <c r="BE6" s="678"/>
      <c r="BF6" s="679"/>
      <c r="BG6" s="680">
        <v>221147</v>
      </c>
      <c r="BH6" s="681"/>
      <c r="BI6" s="681"/>
      <c r="BJ6" s="681"/>
      <c r="BK6" s="681"/>
      <c r="BL6" s="681"/>
      <c r="BM6" s="681"/>
      <c r="BN6" s="682"/>
      <c r="BO6" s="683">
        <v>100</v>
      </c>
      <c r="BP6" s="683"/>
      <c r="BQ6" s="683"/>
      <c r="BR6" s="683"/>
      <c r="BS6" s="684" t="s">
        <v>241</v>
      </c>
      <c r="BT6" s="684"/>
      <c r="BU6" s="684"/>
      <c r="BV6" s="684"/>
      <c r="BW6" s="684"/>
      <c r="BX6" s="684"/>
      <c r="BY6" s="684"/>
      <c r="BZ6" s="684"/>
      <c r="CA6" s="684"/>
      <c r="CB6" s="688"/>
      <c r="CD6" s="691" t="s">
        <v>242</v>
      </c>
      <c r="CE6" s="692"/>
      <c r="CF6" s="692"/>
      <c r="CG6" s="692"/>
      <c r="CH6" s="692"/>
      <c r="CI6" s="692"/>
      <c r="CJ6" s="692"/>
      <c r="CK6" s="692"/>
      <c r="CL6" s="692"/>
      <c r="CM6" s="692"/>
      <c r="CN6" s="692"/>
      <c r="CO6" s="692"/>
      <c r="CP6" s="692"/>
      <c r="CQ6" s="693"/>
      <c r="CR6" s="680">
        <v>49749</v>
      </c>
      <c r="CS6" s="681"/>
      <c r="CT6" s="681"/>
      <c r="CU6" s="681"/>
      <c r="CV6" s="681"/>
      <c r="CW6" s="681"/>
      <c r="CX6" s="681"/>
      <c r="CY6" s="682"/>
      <c r="CZ6" s="674">
        <v>1.4</v>
      </c>
      <c r="DA6" s="675"/>
      <c r="DB6" s="675"/>
      <c r="DC6" s="694"/>
      <c r="DD6" s="689" t="s">
        <v>130</v>
      </c>
      <c r="DE6" s="681"/>
      <c r="DF6" s="681"/>
      <c r="DG6" s="681"/>
      <c r="DH6" s="681"/>
      <c r="DI6" s="681"/>
      <c r="DJ6" s="681"/>
      <c r="DK6" s="681"/>
      <c r="DL6" s="681"/>
      <c r="DM6" s="681"/>
      <c r="DN6" s="681"/>
      <c r="DO6" s="681"/>
      <c r="DP6" s="682"/>
      <c r="DQ6" s="689">
        <v>49749</v>
      </c>
      <c r="DR6" s="681"/>
      <c r="DS6" s="681"/>
      <c r="DT6" s="681"/>
      <c r="DU6" s="681"/>
      <c r="DV6" s="681"/>
      <c r="DW6" s="681"/>
      <c r="DX6" s="681"/>
      <c r="DY6" s="681"/>
      <c r="DZ6" s="681"/>
      <c r="EA6" s="681"/>
      <c r="EB6" s="681"/>
      <c r="EC6" s="690"/>
    </row>
    <row r="7" spans="2:143" ht="11.25" customHeight="1" x14ac:dyDescent="0.15">
      <c r="B7" s="677" t="s">
        <v>243</v>
      </c>
      <c r="C7" s="678"/>
      <c r="D7" s="678"/>
      <c r="E7" s="678"/>
      <c r="F7" s="678"/>
      <c r="G7" s="678"/>
      <c r="H7" s="678"/>
      <c r="I7" s="678"/>
      <c r="J7" s="678"/>
      <c r="K7" s="678"/>
      <c r="L7" s="678"/>
      <c r="M7" s="678"/>
      <c r="N7" s="678"/>
      <c r="O7" s="678"/>
      <c r="P7" s="678"/>
      <c r="Q7" s="679"/>
      <c r="R7" s="680">
        <v>126</v>
      </c>
      <c r="S7" s="681"/>
      <c r="T7" s="681"/>
      <c r="U7" s="681"/>
      <c r="V7" s="681"/>
      <c r="W7" s="681"/>
      <c r="X7" s="681"/>
      <c r="Y7" s="682"/>
      <c r="Z7" s="683">
        <v>0</v>
      </c>
      <c r="AA7" s="683"/>
      <c r="AB7" s="683"/>
      <c r="AC7" s="683"/>
      <c r="AD7" s="684">
        <v>126</v>
      </c>
      <c r="AE7" s="684"/>
      <c r="AF7" s="684"/>
      <c r="AG7" s="684"/>
      <c r="AH7" s="684"/>
      <c r="AI7" s="684"/>
      <c r="AJ7" s="684"/>
      <c r="AK7" s="684"/>
      <c r="AL7" s="685">
        <v>0</v>
      </c>
      <c r="AM7" s="686"/>
      <c r="AN7" s="686"/>
      <c r="AO7" s="687"/>
      <c r="AP7" s="677" t="s">
        <v>244</v>
      </c>
      <c r="AQ7" s="678"/>
      <c r="AR7" s="678"/>
      <c r="AS7" s="678"/>
      <c r="AT7" s="678"/>
      <c r="AU7" s="678"/>
      <c r="AV7" s="678"/>
      <c r="AW7" s="678"/>
      <c r="AX7" s="678"/>
      <c r="AY7" s="678"/>
      <c r="AZ7" s="678"/>
      <c r="BA7" s="678"/>
      <c r="BB7" s="678"/>
      <c r="BC7" s="678"/>
      <c r="BD7" s="678"/>
      <c r="BE7" s="678"/>
      <c r="BF7" s="679"/>
      <c r="BG7" s="680">
        <v>104637</v>
      </c>
      <c r="BH7" s="681"/>
      <c r="BI7" s="681"/>
      <c r="BJ7" s="681"/>
      <c r="BK7" s="681"/>
      <c r="BL7" s="681"/>
      <c r="BM7" s="681"/>
      <c r="BN7" s="682"/>
      <c r="BO7" s="683">
        <v>47.3</v>
      </c>
      <c r="BP7" s="683"/>
      <c r="BQ7" s="683"/>
      <c r="BR7" s="683"/>
      <c r="BS7" s="684" t="s">
        <v>130</v>
      </c>
      <c r="BT7" s="684"/>
      <c r="BU7" s="684"/>
      <c r="BV7" s="684"/>
      <c r="BW7" s="684"/>
      <c r="BX7" s="684"/>
      <c r="BY7" s="684"/>
      <c r="BZ7" s="684"/>
      <c r="CA7" s="684"/>
      <c r="CB7" s="688"/>
      <c r="CD7" s="695" t="s">
        <v>245</v>
      </c>
      <c r="CE7" s="696"/>
      <c r="CF7" s="696"/>
      <c r="CG7" s="696"/>
      <c r="CH7" s="696"/>
      <c r="CI7" s="696"/>
      <c r="CJ7" s="696"/>
      <c r="CK7" s="696"/>
      <c r="CL7" s="696"/>
      <c r="CM7" s="696"/>
      <c r="CN7" s="696"/>
      <c r="CO7" s="696"/>
      <c r="CP7" s="696"/>
      <c r="CQ7" s="697"/>
      <c r="CR7" s="680">
        <v>1073644</v>
      </c>
      <c r="CS7" s="681"/>
      <c r="CT7" s="681"/>
      <c r="CU7" s="681"/>
      <c r="CV7" s="681"/>
      <c r="CW7" s="681"/>
      <c r="CX7" s="681"/>
      <c r="CY7" s="682"/>
      <c r="CZ7" s="683">
        <v>29.3</v>
      </c>
      <c r="DA7" s="683"/>
      <c r="DB7" s="683"/>
      <c r="DC7" s="683"/>
      <c r="DD7" s="689">
        <v>37068</v>
      </c>
      <c r="DE7" s="681"/>
      <c r="DF7" s="681"/>
      <c r="DG7" s="681"/>
      <c r="DH7" s="681"/>
      <c r="DI7" s="681"/>
      <c r="DJ7" s="681"/>
      <c r="DK7" s="681"/>
      <c r="DL7" s="681"/>
      <c r="DM7" s="681"/>
      <c r="DN7" s="681"/>
      <c r="DO7" s="681"/>
      <c r="DP7" s="682"/>
      <c r="DQ7" s="689">
        <v>808568</v>
      </c>
      <c r="DR7" s="681"/>
      <c r="DS7" s="681"/>
      <c r="DT7" s="681"/>
      <c r="DU7" s="681"/>
      <c r="DV7" s="681"/>
      <c r="DW7" s="681"/>
      <c r="DX7" s="681"/>
      <c r="DY7" s="681"/>
      <c r="DZ7" s="681"/>
      <c r="EA7" s="681"/>
      <c r="EB7" s="681"/>
      <c r="EC7" s="690"/>
    </row>
    <row r="8" spans="2:143" ht="11.25" customHeight="1" x14ac:dyDescent="0.15">
      <c r="B8" s="677" t="s">
        <v>246</v>
      </c>
      <c r="C8" s="678"/>
      <c r="D8" s="678"/>
      <c r="E8" s="678"/>
      <c r="F8" s="678"/>
      <c r="G8" s="678"/>
      <c r="H8" s="678"/>
      <c r="I8" s="678"/>
      <c r="J8" s="678"/>
      <c r="K8" s="678"/>
      <c r="L8" s="678"/>
      <c r="M8" s="678"/>
      <c r="N8" s="678"/>
      <c r="O8" s="678"/>
      <c r="P8" s="678"/>
      <c r="Q8" s="679"/>
      <c r="R8" s="680">
        <v>215</v>
      </c>
      <c r="S8" s="681"/>
      <c r="T8" s="681"/>
      <c r="U8" s="681"/>
      <c r="V8" s="681"/>
      <c r="W8" s="681"/>
      <c r="X8" s="681"/>
      <c r="Y8" s="682"/>
      <c r="Z8" s="683">
        <v>0</v>
      </c>
      <c r="AA8" s="683"/>
      <c r="AB8" s="683"/>
      <c r="AC8" s="683"/>
      <c r="AD8" s="684">
        <v>215</v>
      </c>
      <c r="AE8" s="684"/>
      <c r="AF8" s="684"/>
      <c r="AG8" s="684"/>
      <c r="AH8" s="684"/>
      <c r="AI8" s="684"/>
      <c r="AJ8" s="684"/>
      <c r="AK8" s="684"/>
      <c r="AL8" s="685">
        <v>0</v>
      </c>
      <c r="AM8" s="686"/>
      <c r="AN8" s="686"/>
      <c r="AO8" s="687"/>
      <c r="AP8" s="677" t="s">
        <v>247</v>
      </c>
      <c r="AQ8" s="678"/>
      <c r="AR8" s="678"/>
      <c r="AS8" s="678"/>
      <c r="AT8" s="678"/>
      <c r="AU8" s="678"/>
      <c r="AV8" s="678"/>
      <c r="AW8" s="678"/>
      <c r="AX8" s="678"/>
      <c r="AY8" s="678"/>
      <c r="AZ8" s="678"/>
      <c r="BA8" s="678"/>
      <c r="BB8" s="678"/>
      <c r="BC8" s="678"/>
      <c r="BD8" s="678"/>
      <c r="BE8" s="678"/>
      <c r="BF8" s="679"/>
      <c r="BG8" s="680">
        <v>2551</v>
      </c>
      <c r="BH8" s="681"/>
      <c r="BI8" s="681"/>
      <c r="BJ8" s="681"/>
      <c r="BK8" s="681"/>
      <c r="BL8" s="681"/>
      <c r="BM8" s="681"/>
      <c r="BN8" s="682"/>
      <c r="BO8" s="683">
        <v>1.2</v>
      </c>
      <c r="BP8" s="683"/>
      <c r="BQ8" s="683"/>
      <c r="BR8" s="683"/>
      <c r="BS8" s="689" t="s">
        <v>130</v>
      </c>
      <c r="BT8" s="681"/>
      <c r="BU8" s="681"/>
      <c r="BV8" s="681"/>
      <c r="BW8" s="681"/>
      <c r="BX8" s="681"/>
      <c r="BY8" s="681"/>
      <c r="BZ8" s="681"/>
      <c r="CA8" s="681"/>
      <c r="CB8" s="690"/>
      <c r="CD8" s="695" t="s">
        <v>248</v>
      </c>
      <c r="CE8" s="696"/>
      <c r="CF8" s="696"/>
      <c r="CG8" s="696"/>
      <c r="CH8" s="696"/>
      <c r="CI8" s="696"/>
      <c r="CJ8" s="696"/>
      <c r="CK8" s="696"/>
      <c r="CL8" s="696"/>
      <c r="CM8" s="696"/>
      <c r="CN8" s="696"/>
      <c r="CO8" s="696"/>
      <c r="CP8" s="696"/>
      <c r="CQ8" s="697"/>
      <c r="CR8" s="680">
        <v>348480</v>
      </c>
      <c r="CS8" s="681"/>
      <c r="CT8" s="681"/>
      <c r="CU8" s="681"/>
      <c r="CV8" s="681"/>
      <c r="CW8" s="681"/>
      <c r="CX8" s="681"/>
      <c r="CY8" s="682"/>
      <c r="CZ8" s="683">
        <v>9.5</v>
      </c>
      <c r="DA8" s="683"/>
      <c r="DB8" s="683"/>
      <c r="DC8" s="683"/>
      <c r="DD8" s="689" t="s">
        <v>241</v>
      </c>
      <c r="DE8" s="681"/>
      <c r="DF8" s="681"/>
      <c r="DG8" s="681"/>
      <c r="DH8" s="681"/>
      <c r="DI8" s="681"/>
      <c r="DJ8" s="681"/>
      <c r="DK8" s="681"/>
      <c r="DL8" s="681"/>
      <c r="DM8" s="681"/>
      <c r="DN8" s="681"/>
      <c r="DO8" s="681"/>
      <c r="DP8" s="682"/>
      <c r="DQ8" s="689">
        <v>206900</v>
      </c>
      <c r="DR8" s="681"/>
      <c r="DS8" s="681"/>
      <c r="DT8" s="681"/>
      <c r="DU8" s="681"/>
      <c r="DV8" s="681"/>
      <c r="DW8" s="681"/>
      <c r="DX8" s="681"/>
      <c r="DY8" s="681"/>
      <c r="DZ8" s="681"/>
      <c r="EA8" s="681"/>
      <c r="EB8" s="681"/>
      <c r="EC8" s="690"/>
    </row>
    <row r="9" spans="2:143" ht="11.25" customHeight="1" x14ac:dyDescent="0.15">
      <c r="B9" s="677" t="s">
        <v>249</v>
      </c>
      <c r="C9" s="678"/>
      <c r="D9" s="678"/>
      <c r="E9" s="678"/>
      <c r="F9" s="678"/>
      <c r="G9" s="678"/>
      <c r="H9" s="678"/>
      <c r="I9" s="678"/>
      <c r="J9" s="678"/>
      <c r="K9" s="678"/>
      <c r="L9" s="678"/>
      <c r="M9" s="678"/>
      <c r="N9" s="678"/>
      <c r="O9" s="678"/>
      <c r="P9" s="678"/>
      <c r="Q9" s="679"/>
      <c r="R9" s="680">
        <v>197</v>
      </c>
      <c r="S9" s="681"/>
      <c r="T9" s="681"/>
      <c r="U9" s="681"/>
      <c r="V9" s="681"/>
      <c r="W9" s="681"/>
      <c r="X9" s="681"/>
      <c r="Y9" s="682"/>
      <c r="Z9" s="683">
        <v>0</v>
      </c>
      <c r="AA9" s="683"/>
      <c r="AB9" s="683"/>
      <c r="AC9" s="683"/>
      <c r="AD9" s="684">
        <v>197</v>
      </c>
      <c r="AE9" s="684"/>
      <c r="AF9" s="684"/>
      <c r="AG9" s="684"/>
      <c r="AH9" s="684"/>
      <c r="AI9" s="684"/>
      <c r="AJ9" s="684"/>
      <c r="AK9" s="684"/>
      <c r="AL9" s="685">
        <v>0</v>
      </c>
      <c r="AM9" s="686"/>
      <c r="AN9" s="686"/>
      <c r="AO9" s="687"/>
      <c r="AP9" s="677" t="s">
        <v>250</v>
      </c>
      <c r="AQ9" s="678"/>
      <c r="AR9" s="678"/>
      <c r="AS9" s="678"/>
      <c r="AT9" s="678"/>
      <c r="AU9" s="678"/>
      <c r="AV9" s="678"/>
      <c r="AW9" s="678"/>
      <c r="AX9" s="678"/>
      <c r="AY9" s="678"/>
      <c r="AZ9" s="678"/>
      <c r="BA9" s="678"/>
      <c r="BB9" s="678"/>
      <c r="BC9" s="678"/>
      <c r="BD9" s="678"/>
      <c r="BE9" s="678"/>
      <c r="BF9" s="679"/>
      <c r="BG9" s="680">
        <v>89459</v>
      </c>
      <c r="BH9" s="681"/>
      <c r="BI9" s="681"/>
      <c r="BJ9" s="681"/>
      <c r="BK9" s="681"/>
      <c r="BL9" s="681"/>
      <c r="BM9" s="681"/>
      <c r="BN9" s="682"/>
      <c r="BO9" s="683">
        <v>40.5</v>
      </c>
      <c r="BP9" s="683"/>
      <c r="BQ9" s="683"/>
      <c r="BR9" s="683"/>
      <c r="BS9" s="689" t="s">
        <v>241</v>
      </c>
      <c r="BT9" s="681"/>
      <c r="BU9" s="681"/>
      <c r="BV9" s="681"/>
      <c r="BW9" s="681"/>
      <c r="BX9" s="681"/>
      <c r="BY9" s="681"/>
      <c r="BZ9" s="681"/>
      <c r="CA9" s="681"/>
      <c r="CB9" s="690"/>
      <c r="CD9" s="695" t="s">
        <v>251</v>
      </c>
      <c r="CE9" s="696"/>
      <c r="CF9" s="696"/>
      <c r="CG9" s="696"/>
      <c r="CH9" s="696"/>
      <c r="CI9" s="696"/>
      <c r="CJ9" s="696"/>
      <c r="CK9" s="696"/>
      <c r="CL9" s="696"/>
      <c r="CM9" s="696"/>
      <c r="CN9" s="696"/>
      <c r="CO9" s="696"/>
      <c r="CP9" s="696"/>
      <c r="CQ9" s="697"/>
      <c r="CR9" s="680">
        <v>478073</v>
      </c>
      <c r="CS9" s="681"/>
      <c r="CT9" s="681"/>
      <c r="CU9" s="681"/>
      <c r="CV9" s="681"/>
      <c r="CW9" s="681"/>
      <c r="CX9" s="681"/>
      <c r="CY9" s="682"/>
      <c r="CZ9" s="683">
        <v>13</v>
      </c>
      <c r="DA9" s="683"/>
      <c r="DB9" s="683"/>
      <c r="DC9" s="683"/>
      <c r="DD9" s="689">
        <v>262294</v>
      </c>
      <c r="DE9" s="681"/>
      <c r="DF9" s="681"/>
      <c r="DG9" s="681"/>
      <c r="DH9" s="681"/>
      <c r="DI9" s="681"/>
      <c r="DJ9" s="681"/>
      <c r="DK9" s="681"/>
      <c r="DL9" s="681"/>
      <c r="DM9" s="681"/>
      <c r="DN9" s="681"/>
      <c r="DO9" s="681"/>
      <c r="DP9" s="682"/>
      <c r="DQ9" s="689">
        <v>164979</v>
      </c>
      <c r="DR9" s="681"/>
      <c r="DS9" s="681"/>
      <c r="DT9" s="681"/>
      <c r="DU9" s="681"/>
      <c r="DV9" s="681"/>
      <c r="DW9" s="681"/>
      <c r="DX9" s="681"/>
      <c r="DY9" s="681"/>
      <c r="DZ9" s="681"/>
      <c r="EA9" s="681"/>
      <c r="EB9" s="681"/>
      <c r="EC9" s="690"/>
    </row>
    <row r="10" spans="2:143" ht="11.25" customHeight="1" x14ac:dyDescent="0.15">
      <c r="B10" s="677" t="s">
        <v>252</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683" t="s">
        <v>130</v>
      </c>
      <c r="AA10" s="683"/>
      <c r="AB10" s="683"/>
      <c r="AC10" s="683"/>
      <c r="AD10" s="684" t="s">
        <v>130</v>
      </c>
      <c r="AE10" s="684"/>
      <c r="AF10" s="684"/>
      <c r="AG10" s="684"/>
      <c r="AH10" s="684"/>
      <c r="AI10" s="684"/>
      <c r="AJ10" s="684"/>
      <c r="AK10" s="684"/>
      <c r="AL10" s="685" t="s">
        <v>241</v>
      </c>
      <c r="AM10" s="686"/>
      <c r="AN10" s="686"/>
      <c r="AO10" s="687"/>
      <c r="AP10" s="677" t="s">
        <v>253</v>
      </c>
      <c r="AQ10" s="678"/>
      <c r="AR10" s="678"/>
      <c r="AS10" s="678"/>
      <c r="AT10" s="678"/>
      <c r="AU10" s="678"/>
      <c r="AV10" s="678"/>
      <c r="AW10" s="678"/>
      <c r="AX10" s="678"/>
      <c r="AY10" s="678"/>
      <c r="AZ10" s="678"/>
      <c r="BA10" s="678"/>
      <c r="BB10" s="678"/>
      <c r="BC10" s="678"/>
      <c r="BD10" s="678"/>
      <c r="BE10" s="678"/>
      <c r="BF10" s="679"/>
      <c r="BG10" s="680">
        <v>6397</v>
      </c>
      <c r="BH10" s="681"/>
      <c r="BI10" s="681"/>
      <c r="BJ10" s="681"/>
      <c r="BK10" s="681"/>
      <c r="BL10" s="681"/>
      <c r="BM10" s="681"/>
      <c r="BN10" s="682"/>
      <c r="BO10" s="683">
        <v>2.9</v>
      </c>
      <c r="BP10" s="683"/>
      <c r="BQ10" s="683"/>
      <c r="BR10" s="683"/>
      <c r="BS10" s="689" t="s">
        <v>241</v>
      </c>
      <c r="BT10" s="681"/>
      <c r="BU10" s="681"/>
      <c r="BV10" s="681"/>
      <c r="BW10" s="681"/>
      <c r="BX10" s="681"/>
      <c r="BY10" s="681"/>
      <c r="BZ10" s="681"/>
      <c r="CA10" s="681"/>
      <c r="CB10" s="690"/>
      <c r="CD10" s="695" t="s">
        <v>254</v>
      </c>
      <c r="CE10" s="696"/>
      <c r="CF10" s="696"/>
      <c r="CG10" s="696"/>
      <c r="CH10" s="696"/>
      <c r="CI10" s="696"/>
      <c r="CJ10" s="696"/>
      <c r="CK10" s="696"/>
      <c r="CL10" s="696"/>
      <c r="CM10" s="696"/>
      <c r="CN10" s="696"/>
      <c r="CO10" s="696"/>
      <c r="CP10" s="696"/>
      <c r="CQ10" s="697"/>
      <c r="CR10" s="680" t="s">
        <v>241</v>
      </c>
      <c r="CS10" s="681"/>
      <c r="CT10" s="681"/>
      <c r="CU10" s="681"/>
      <c r="CV10" s="681"/>
      <c r="CW10" s="681"/>
      <c r="CX10" s="681"/>
      <c r="CY10" s="682"/>
      <c r="CZ10" s="683" t="s">
        <v>130</v>
      </c>
      <c r="DA10" s="683"/>
      <c r="DB10" s="683"/>
      <c r="DC10" s="683"/>
      <c r="DD10" s="689" t="s">
        <v>130</v>
      </c>
      <c r="DE10" s="681"/>
      <c r="DF10" s="681"/>
      <c r="DG10" s="681"/>
      <c r="DH10" s="681"/>
      <c r="DI10" s="681"/>
      <c r="DJ10" s="681"/>
      <c r="DK10" s="681"/>
      <c r="DL10" s="681"/>
      <c r="DM10" s="681"/>
      <c r="DN10" s="681"/>
      <c r="DO10" s="681"/>
      <c r="DP10" s="682"/>
      <c r="DQ10" s="689" t="s">
        <v>130</v>
      </c>
      <c r="DR10" s="681"/>
      <c r="DS10" s="681"/>
      <c r="DT10" s="681"/>
      <c r="DU10" s="681"/>
      <c r="DV10" s="681"/>
      <c r="DW10" s="681"/>
      <c r="DX10" s="681"/>
      <c r="DY10" s="681"/>
      <c r="DZ10" s="681"/>
      <c r="EA10" s="681"/>
      <c r="EB10" s="681"/>
      <c r="EC10" s="690"/>
    </row>
    <row r="11" spans="2:143" ht="11.25" customHeight="1" x14ac:dyDescent="0.15">
      <c r="B11" s="677" t="s">
        <v>255</v>
      </c>
      <c r="C11" s="678"/>
      <c r="D11" s="678"/>
      <c r="E11" s="678"/>
      <c r="F11" s="678"/>
      <c r="G11" s="678"/>
      <c r="H11" s="678"/>
      <c r="I11" s="678"/>
      <c r="J11" s="678"/>
      <c r="K11" s="678"/>
      <c r="L11" s="678"/>
      <c r="M11" s="678"/>
      <c r="N11" s="678"/>
      <c r="O11" s="678"/>
      <c r="P11" s="678"/>
      <c r="Q11" s="679"/>
      <c r="R11" s="680" t="s">
        <v>130</v>
      </c>
      <c r="S11" s="681"/>
      <c r="T11" s="681"/>
      <c r="U11" s="681"/>
      <c r="V11" s="681"/>
      <c r="W11" s="681"/>
      <c r="X11" s="681"/>
      <c r="Y11" s="682"/>
      <c r="Z11" s="683" t="s">
        <v>241</v>
      </c>
      <c r="AA11" s="683"/>
      <c r="AB11" s="683"/>
      <c r="AC11" s="683"/>
      <c r="AD11" s="684" t="s">
        <v>130</v>
      </c>
      <c r="AE11" s="684"/>
      <c r="AF11" s="684"/>
      <c r="AG11" s="684"/>
      <c r="AH11" s="684"/>
      <c r="AI11" s="684"/>
      <c r="AJ11" s="684"/>
      <c r="AK11" s="684"/>
      <c r="AL11" s="685" t="s">
        <v>241</v>
      </c>
      <c r="AM11" s="686"/>
      <c r="AN11" s="686"/>
      <c r="AO11" s="687"/>
      <c r="AP11" s="677" t="s">
        <v>256</v>
      </c>
      <c r="AQ11" s="678"/>
      <c r="AR11" s="678"/>
      <c r="AS11" s="678"/>
      <c r="AT11" s="678"/>
      <c r="AU11" s="678"/>
      <c r="AV11" s="678"/>
      <c r="AW11" s="678"/>
      <c r="AX11" s="678"/>
      <c r="AY11" s="678"/>
      <c r="AZ11" s="678"/>
      <c r="BA11" s="678"/>
      <c r="BB11" s="678"/>
      <c r="BC11" s="678"/>
      <c r="BD11" s="678"/>
      <c r="BE11" s="678"/>
      <c r="BF11" s="679"/>
      <c r="BG11" s="680">
        <v>6230</v>
      </c>
      <c r="BH11" s="681"/>
      <c r="BI11" s="681"/>
      <c r="BJ11" s="681"/>
      <c r="BK11" s="681"/>
      <c r="BL11" s="681"/>
      <c r="BM11" s="681"/>
      <c r="BN11" s="682"/>
      <c r="BO11" s="683">
        <v>2.8</v>
      </c>
      <c r="BP11" s="683"/>
      <c r="BQ11" s="683"/>
      <c r="BR11" s="683"/>
      <c r="BS11" s="689" t="s">
        <v>130</v>
      </c>
      <c r="BT11" s="681"/>
      <c r="BU11" s="681"/>
      <c r="BV11" s="681"/>
      <c r="BW11" s="681"/>
      <c r="BX11" s="681"/>
      <c r="BY11" s="681"/>
      <c r="BZ11" s="681"/>
      <c r="CA11" s="681"/>
      <c r="CB11" s="690"/>
      <c r="CD11" s="695" t="s">
        <v>257</v>
      </c>
      <c r="CE11" s="696"/>
      <c r="CF11" s="696"/>
      <c r="CG11" s="696"/>
      <c r="CH11" s="696"/>
      <c r="CI11" s="696"/>
      <c r="CJ11" s="696"/>
      <c r="CK11" s="696"/>
      <c r="CL11" s="696"/>
      <c r="CM11" s="696"/>
      <c r="CN11" s="696"/>
      <c r="CO11" s="696"/>
      <c r="CP11" s="696"/>
      <c r="CQ11" s="697"/>
      <c r="CR11" s="680">
        <v>484994</v>
      </c>
      <c r="CS11" s="681"/>
      <c r="CT11" s="681"/>
      <c r="CU11" s="681"/>
      <c r="CV11" s="681"/>
      <c r="CW11" s="681"/>
      <c r="CX11" s="681"/>
      <c r="CY11" s="682"/>
      <c r="CZ11" s="683">
        <v>13.2</v>
      </c>
      <c r="DA11" s="683"/>
      <c r="DB11" s="683"/>
      <c r="DC11" s="683"/>
      <c r="DD11" s="689">
        <v>214998</v>
      </c>
      <c r="DE11" s="681"/>
      <c r="DF11" s="681"/>
      <c r="DG11" s="681"/>
      <c r="DH11" s="681"/>
      <c r="DI11" s="681"/>
      <c r="DJ11" s="681"/>
      <c r="DK11" s="681"/>
      <c r="DL11" s="681"/>
      <c r="DM11" s="681"/>
      <c r="DN11" s="681"/>
      <c r="DO11" s="681"/>
      <c r="DP11" s="682"/>
      <c r="DQ11" s="689">
        <v>213518</v>
      </c>
      <c r="DR11" s="681"/>
      <c r="DS11" s="681"/>
      <c r="DT11" s="681"/>
      <c r="DU11" s="681"/>
      <c r="DV11" s="681"/>
      <c r="DW11" s="681"/>
      <c r="DX11" s="681"/>
      <c r="DY11" s="681"/>
      <c r="DZ11" s="681"/>
      <c r="EA11" s="681"/>
      <c r="EB11" s="681"/>
      <c r="EC11" s="690"/>
    </row>
    <row r="12" spans="2:143" ht="11.25" customHeight="1" x14ac:dyDescent="0.15">
      <c r="B12" s="677" t="s">
        <v>258</v>
      </c>
      <c r="C12" s="678"/>
      <c r="D12" s="678"/>
      <c r="E12" s="678"/>
      <c r="F12" s="678"/>
      <c r="G12" s="678"/>
      <c r="H12" s="678"/>
      <c r="I12" s="678"/>
      <c r="J12" s="678"/>
      <c r="K12" s="678"/>
      <c r="L12" s="678"/>
      <c r="M12" s="678"/>
      <c r="N12" s="678"/>
      <c r="O12" s="678"/>
      <c r="P12" s="678"/>
      <c r="Q12" s="679"/>
      <c r="R12" s="680">
        <v>33505</v>
      </c>
      <c r="S12" s="681"/>
      <c r="T12" s="681"/>
      <c r="U12" s="681"/>
      <c r="V12" s="681"/>
      <c r="W12" s="681"/>
      <c r="X12" s="681"/>
      <c r="Y12" s="682"/>
      <c r="Z12" s="683">
        <v>0.8</v>
      </c>
      <c r="AA12" s="683"/>
      <c r="AB12" s="683"/>
      <c r="AC12" s="683"/>
      <c r="AD12" s="684">
        <v>33505</v>
      </c>
      <c r="AE12" s="684"/>
      <c r="AF12" s="684"/>
      <c r="AG12" s="684"/>
      <c r="AH12" s="684"/>
      <c r="AI12" s="684"/>
      <c r="AJ12" s="684"/>
      <c r="AK12" s="684"/>
      <c r="AL12" s="685">
        <v>2.2000000000000002</v>
      </c>
      <c r="AM12" s="686"/>
      <c r="AN12" s="686"/>
      <c r="AO12" s="687"/>
      <c r="AP12" s="677" t="s">
        <v>259</v>
      </c>
      <c r="AQ12" s="678"/>
      <c r="AR12" s="678"/>
      <c r="AS12" s="678"/>
      <c r="AT12" s="678"/>
      <c r="AU12" s="678"/>
      <c r="AV12" s="678"/>
      <c r="AW12" s="678"/>
      <c r="AX12" s="678"/>
      <c r="AY12" s="678"/>
      <c r="AZ12" s="678"/>
      <c r="BA12" s="678"/>
      <c r="BB12" s="678"/>
      <c r="BC12" s="678"/>
      <c r="BD12" s="678"/>
      <c r="BE12" s="678"/>
      <c r="BF12" s="679"/>
      <c r="BG12" s="680">
        <v>100468</v>
      </c>
      <c r="BH12" s="681"/>
      <c r="BI12" s="681"/>
      <c r="BJ12" s="681"/>
      <c r="BK12" s="681"/>
      <c r="BL12" s="681"/>
      <c r="BM12" s="681"/>
      <c r="BN12" s="682"/>
      <c r="BO12" s="683">
        <v>45.4</v>
      </c>
      <c r="BP12" s="683"/>
      <c r="BQ12" s="683"/>
      <c r="BR12" s="683"/>
      <c r="BS12" s="689" t="s">
        <v>130</v>
      </c>
      <c r="BT12" s="681"/>
      <c r="BU12" s="681"/>
      <c r="BV12" s="681"/>
      <c r="BW12" s="681"/>
      <c r="BX12" s="681"/>
      <c r="BY12" s="681"/>
      <c r="BZ12" s="681"/>
      <c r="CA12" s="681"/>
      <c r="CB12" s="690"/>
      <c r="CD12" s="695" t="s">
        <v>260</v>
      </c>
      <c r="CE12" s="696"/>
      <c r="CF12" s="696"/>
      <c r="CG12" s="696"/>
      <c r="CH12" s="696"/>
      <c r="CI12" s="696"/>
      <c r="CJ12" s="696"/>
      <c r="CK12" s="696"/>
      <c r="CL12" s="696"/>
      <c r="CM12" s="696"/>
      <c r="CN12" s="696"/>
      <c r="CO12" s="696"/>
      <c r="CP12" s="696"/>
      <c r="CQ12" s="697"/>
      <c r="CR12" s="680">
        <v>126867</v>
      </c>
      <c r="CS12" s="681"/>
      <c r="CT12" s="681"/>
      <c r="CU12" s="681"/>
      <c r="CV12" s="681"/>
      <c r="CW12" s="681"/>
      <c r="CX12" s="681"/>
      <c r="CY12" s="682"/>
      <c r="CZ12" s="683">
        <v>3.5</v>
      </c>
      <c r="DA12" s="683"/>
      <c r="DB12" s="683"/>
      <c r="DC12" s="683"/>
      <c r="DD12" s="689">
        <v>500</v>
      </c>
      <c r="DE12" s="681"/>
      <c r="DF12" s="681"/>
      <c r="DG12" s="681"/>
      <c r="DH12" s="681"/>
      <c r="DI12" s="681"/>
      <c r="DJ12" s="681"/>
      <c r="DK12" s="681"/>
      <c r="DL12" s="681"/>
      <c r="DM12" s="681"/>
      <c r="DN12" s="681"/>
      <c r="DO12" s="681"/>
      <c r="DP12" s="682"/>
      <c r="DQ12" s="689">
        <v>90651</v>
      </c>
      <c r="DR12" s="681"/>
      <c r="DS12" s="681"/>
      <c r="DT12" s="681"/>
      <c r="DU12" s="681"/>
      <c r="DV12" s="681"/>
      <c r="DW12" s="681"/>
      <c r="DX12" s="681"/>
      <c r="DY12" s="681"/>
      <c r="DZ12" s="681"/>
      <c r="EA12" s="681"/>
      <c r="EB12" s="681"/>
      <c r="EC12" s="690"/>
    </row>
    <row r="13" spans="2:143" ht="11.25" customHeight="1" x14ac:dyDescent="0.15">
      <c r="B13" s="677" t="s">
        <v>261</v>
      </c>
      <c r="C13" s="678"/>
      <c r="D13" s="678"/>
      <c r="E13" s="678"/>
      <c r="F13" s="678"/>
      <c r="G13" s="678"/>
      <c r="H13" s="678"/>
      <c r="I13" s="678"/>
      <c r="J13" s="678"/>
      <c r="K13" s="678"/>
      <c r="L13" s="678"/>
      <c r="M13" s="678"/>
      <c r="N13" s="678"/>
      <c r="O13" s="678"/>
      <c r="P13" s="678"/>
      <c r="Q13" s="679"/>
      <c r="R13" s="680" t="s">
        <v>241</v>
      </c>
      <c r="S13" s="681"/>
      <c r="T13" s="681"/>
      <c r="U13" s="681"/>
      <c r="V13" s="681"/>
      <c r="W13" s="681"/>
      <c r="X13" s="681"/>
      <c r="Y13" s="682"/>
      <c r="Z13" s="683" t="s">
        <v>130</v>
      </c>
      <c r="AA13" s="683"/>
      <c r="AB13" s="683"/>
      <c r="AC13" s="683"/>
      <c r="AD13" s="684" t="s">
        <v>130</v>
      </c>
      <c r="AE13" s="684"/>
      <c r="AF13" s="684"/>
      <c r="AG13" s="684"/>
      <c r="AH13" s="684"/>
      <c r="AI13" s="684"/>
      <c r="AJ13" s="684"/>
      <c r="AK13" s="684"/>
      <c r="AL13" s="685" t="s">
        <v>130</v>
      </c>
      <c r="AM13" s="686"/>
      <c r="AN13" s="686"/>
      <c r="AO13" s="687"/>
      <c r="AP13" s="677" t="s">
        <v>262</v>
      </c>
      <c r="AQ13" s="678"/>
      <c r="AR13" s="678"/>
      <c r="AS13" s="678"/>
      <c r="AT13" s="678"/>
      <c r="AU13" s="678"/>
      <c r="AV13" s="678"/>
      <c r="AW13" s="678"/>
      <c r="AX13" s="678"/>
      <c r="AY13" s="678"/>
      <c r="AZ13" s="678"/>
      <c r="BA13" s="678"/>
      <c r="BB13" s="678"/>
      <c r="BC13" s="678"/>
      <c r="BD13" s="678"/>
      <c r="BE13" s="678"/>
      <c r="BF13" s="679"/>
      <c r="BG13" s="680">
        <v>82835</v>
      </c>
      <c r="BH13" s="681"/>
      <c r="BI13" s="681"/>
      <c r="BJ13" s="681"/>
      <c r="BK13" s="681"/>
      <c r="BL13" s="681"/>
      <c r="BM13" s="681"/>
      <c r="BN13" s="682"/>
      <c r="BO13" s="683">
        <v>37.5</v>
      </c>
      <c r="BP13" s="683"/>
      <c r="BQ13" s="683"/>
      <c r="BR13" s="683"/>
      <c r="BS13" s="689" t="s">
        <v>241</v>
      </c>
      <c r="BT13" s="681"/>
      <c r="BU13" s="681"/>
      <c r="BV13" s="681"/>
      <c r="BW13" s="681"/>
      <c r="BX13" s="681"/>
      <c r="BY13" s="681"/>
      <c r="BZ13" s="681"/>
      <c r="CA13" s="681"/>
      <c r="CB13" s="690"/>
      <c r="CD13" s="695" t="s">
        <v>263</v>
      </c>
      <c r="CE13" s="696"/>
      <c r="CF13" s="696"/>
      <c r="CG13" s="696"/>
      <c r="CH13" s="696"/>
      <c r="CI13" s="696"/>
      <c r="CJ13" s="696"/>
      <c r="CK13" s="696"/>
      <c r="CL13" s="696"/>
      <c r="CM13" s="696"/>
      <c r="CN13" s="696"/>
      <c r="CO13" s="696"/>
      <c r="CP13" s="696"/>
      <c r="CQ13" s="697"/>
      <c r="CR13" s="680">
        <v>309694</v>
      </c>
      <c r="CS13" s="681"/>
      <c r="CT13" s="681"/>
      <c r="CU13" s="681"/>
      <c r="CV13" s="681"/>
      <c r="CW13" s="681"/>
      <c r="CX13" s="681"/>
      <c r="CY13" s="682"/>
      <c r="CZ13" s="683">
        <v>8.5</v>
      </c>
      <c r="DA13" s="683"/>
      <c r="DB13" s="683"/>
      <c r="DC13" s="683"/>
      <c r="DD13" s="689">
        <v>135952</v>
      </c>
      <c r="DE13" s="681"/>
      <c r="DF13" s="681"/>
      <c r="DG13" s="681"/>
      <c r="DH13" s="681"/>
      <c r="DI13" s="681"/>
      <c r="DJ13" s="681"/>
      <c r="DK13" s="681"/>
      <c r="DL13" s="681"/>
      <c r="DM13" s="681"/>
      <c r="DN13" s="681"/>
      <c r="DO13" s="681"/>
      <c r="DP13" s="682"/>
      <c r="DQ13" s="689">
        <v>67747</v>
      </c>
      <c r="DR13" s="681"/>
      <c r="DS13" s="681"/>
      <c r="DT13" s="681"/>
      <c r="DU13" s="681"/>
      <c r="DV13" s="681"/>
      <c r="DW13" s="681"/>
      <c r="DX13" s="681"/>
      <c r="DY13" s="681"/>
      <c r="DZ13" s="681"/>
      <c r="EA13" s="681"/>
      <c r="EB13" s="681"/>
      <c r="EC13" s="690"/>
    </row>
    <row r="14" spans="2:143" ht="11.25" customHeight="1" x14ac:dyDescent="0.15">
      <c r="B14" s="677" t="s">
        <v>264</v>
      </c>
      <c r="C14" s="678"/>
      <c r="D14" s="678"/>
      <c r="E14" s="678"/>
      <c r="F14" s="678"/>
      <c r="G14" s="678"/>
      <c r="H14" s="678"/>
      <c r="I14" s="678"/>
      <c r="J14" s="678"/>
      <c r="K14" s="678"/>
      <c r="L14" s="678"/>
      <c r="M14" s="678"/>
      <c r="N14" s="678"/>
      <c r="O14" s="678"/>
      <c r="P14" s="678"/>
      <c r="Q14" s="679"/>
      <c r="R14" s="680" t="s">
        <v>241</v>
      </c>
      <c r="S14" s="681"/>
      <c r="T14" s="681"/>
      <c r="U14" s="681"/>
      <c r="V14" s="681"/>
      <c r="W14" s="681"/>
      <c r="X14" s="681"/>
      <c r="Y14" s="682"/>
      <c r="Z14" s="683" t="s">
        <v>130</v>
      </c>
      <c r="AA14" s="683"/>
      <c r="AB14" s="683"/>
      <c r="AC14" s="683"/>
      <c r="AD14" s="684" t="s">
        <v>241</v>
      </c>
      <c r="AE14" s="684"/>
      <c r="AF14" s="684"/>
      <c r="AG14" s="684"/>
      <c r="AH14" s="684"/>
      <c r="AI14" s="684"/>
      <c r="AJ14" s="684"/>
      <c r="AK14" s="684"/>
      <c r="AL14" s="685" t="s">
        <v>130</v>
      </c>
      <c r="AM14" s="686"/>
      <c r="AN14" s="686"/>
      <c r="AO14" s="687"/>
      <c r="AP14" s="677" t="s">
        <v>265</v>
      </c>
      <c r="AQ14" s="678"/>
      <c r="AR14" s="678"/>
      <c r="AS14" s="678"/>
      <c r="AT14" s="678"/>
      <c r="AU14" s="678"/>
      <c r="AV14" s="678"/>
      <c r="AW14" s="678"/>
      <c r="AX14" s="678"/>
      <c r="AY14" s="678"/>
      <c r="AZ14" s="678"/>
      <c r="BA14" s="678"/>
      <c r="BB14" s="678"/>
      <c r="BC14" s="678"/>
      <c r="BD14" s="678"/>
      <c r="BE14" s="678"/>
      <c r="BF14" s="679"/>
      <c r="BG14" s="680">
        <v>6919</v>
      </c>
      <c r="BH14" s="681"/>
      <c r="BI14" s="681"/>
      <c r="BJ14" s="681"/>
      <c r="BK14" s="681"/>
      <c r="BL14" s="681"/>
      <c r="BM14" s="681"/>
      <c r="BN14" s="682"/>
      <c r="BO14" s="683">
        <v>3.1</v>
      </c>
      <c r="BP14" s="683"/>
      <c r="BQ14" s="683"/>
      <c r="BR14" s="683"/>
      <c r="BS14" s="689" t="s">
        <v>241</v>
      </c>
      <c r="BT14" s="681"/>
      <c r="BU14" s="681"/>
      <c r="BV14" s="681"/>
      <c r="BW14" s="681"/>
      <c r="BX14" s="681"/>
      <c r="BY14" s="681"/>
      <c r="BZ14" s="681"/>
      <c r="CA14" s="681"/>
      <c r="CB14" s="690"/>
      <c r="CD14" s="695" t="s">
        <v>266</v>
      </c>
      <c r="CE14" s="696"/>
      <c r="CF14" s="696"/>
      <c r="CG14" s="696"/>
      <c r="CH14" s="696"/>
      <c r="CI14" s="696"/>
      <c r="CJ14" s="696"/>
      <c r="CK14" s="696"/>
      <c r="CL14" s="696"/>
      <c r="CM14" s="696"/>
      <c r="CN14" s="696"/>
      <c r="CO14" s="696"/>
      <c r="CP14" s="696"/>
      <c r="CQ14" s="697"/>
      <c r="CR14" s="680">
        <v>99707</v>
      </c>
      <c r="CS14" s="681"/>
      <c r="CT14" s="681"/>
      <c r="CU14" s="681"/>
      <c r="CV14" s="681"/>
      <c r="CW14" s="681"/>
      <c r="CX14" s="681"/>
      <c r="CY14" s="682"/>
      <c r="CZ14" s="683">
        <v>2.7</v>
      </c>
      <c r="DA14" s="683"/>
      <c r="DB14" s="683"/>
      <c r="DC14" s="683"/>
      <c r="DD14" s="689">
        <v>86754</v>
      </c>
      <c r="DE14" s="681"/>
      <c r="DF14" s="681"/>
      <c r="DG14" s="681"/>
      <c r="DH14" s="681"/>
      <c r="DI14" s="681"/>
      <c r="DJ14" s="681"/>
      <c r="DK14" s="681"/>
      <c r="DL14" s="681"/>
      <c r="DM14" s="681"/>
      <c r="DN14" s="681"/>
      <c r="DO14" s="681"/>
      <c r="DP14" s="682"/>
      <c r="DQ14" s="689">
        <v>14507</v>
      </c>
      <c r="DR14" s="681"/>
      <c r="DS14" s="681"/>
      <c r="DT14" s="681"/>
      <c r="DU14" s="681"/>
      <c r="DV14" s="681"/>
      <c r="DW14" s="681"/>
      <c r="DX14" s="681"/>
      <c r="DY14" s="681"/>
      <c r="DZ14" s="681"/>
      <c r="EA14" s="681"/>
      <c r="EB14" s="681"/>
      <c r="EC14" s="690"/>
    </row>
    <row r="15" spans="2:143" ht="11.25" customHeight="1" x14ac:dyDescent="0.15">
      <c r="B15" s="677" t="s">
        <v>267</v>
      </c>
      <c r="C15" s="678"/>
      <c r="D15" s="678"/>
      <c r="E15" s="678"/>
      <c r="F15" s="678"/>
      <c r="G15" s="678"/>
      <c r="H15" s="678"/>
      <c r="I15" s="678"/>
      <c r="J15" s="678"/>
      <c r="K15" s="678"/>
      <c r="L15" s="678"/>
      <c r="M15" s="678"/>
      <c r="N15" s="678"/>
      <c r="O15" s="678"/>
      <c r="P15" s="678"/>
      <c r="Q15" s="679"/>
      <c r="R15" s="680">
        <v>9067</v>
      </c>
      <c r="S15" s="681"/>
      <c r="T15" s="681"/>
      <c r="U15" s="681"/>
      <c r="V15" s="681"/>
      <c r="W15" s="681"/>
      <c r="X15" s="681"/>
      <c r="Y15" s="682"/>
      <c r="Z15" s="683">
        <v>0.2</v>
      </c>
      <c r="AA15" s="683"/>
      <c r="AB15" s="683"/>
      <c r="AC15" s="683"/>
      <c r="AD15" s="684">
        <v>9067</v>
      </c>
      <c r="AE15" s="684"/>
      <c r="AF15" s="684"/>
      <c r="AG15" s="684"/>
      <c r="AH15" s="684"/>
      <c r="AI15" s="684"/>
      <c r="AJ15" s="684"/>
      <c r="AK15" s="684"/>
      <c r="AL15" s="685">
        <v>0.6</v>
      </c>
      <c r="AM15" s="686"/>
      <c r="AN15" s="686"/>
      <c r="AO15" s="687"/>
      <c r="AP15" s="677" t="s">
        <v>268</v>
      </c>
      <c r="AQ15" s="678"/>
      <c r="AR15" s="678"/>
      <c r="AS15" s="678"/>
      <c r="AT15" s="678"/>
      <c r="AU15" s="678"/>
      <c r="AV15" s="678"/>
      <c r="AW15" s="678"/>
      <c r="AX15" s="678"/>
      <c r="AY15" s="678"/>
      <c r="AZ15" s="678"/>
      <c r="BA15" s="678"/>
      <c r="BB15" s="678"/>
      <c r="BC15" s="678"/>
      <c r="BD15" s="678"/>
      <c r="BE15" s="678"/>
      <c r="BF15" s="679"/>
      <c r="BG15" s="680">
        <v>9106</v>
      </c>
      <c r="BH15" s="681"/>
      <c r="BI15" s="681"/>
      <c r="BJ15" s="681"/>
      <c r="BK15" s="681"/>
      <c r="BL15" s="681"/>
      <c r="BM15" s="681"/>
      <c r="BN15" s="682"/>
      <c r="BO15" s="683">
        <v>4.0999999999999996</v>
      </c>
      <c r="BP15" s="683"/>
      <c r="BQ15" s="683"/>
      <c r="BR15" s="683"/>
      <c r="BS15" s="689" t="s">
        <v>241</v>
      </c>
      <c r="BT15" s="681"/>
      <c r="BU15" s="681"/>
      <c r="BV15" s="681"/>
      <c r="BW15" s="681"/>
      <c r="BX15" s="681"/>
      <c r="BY15" s="681"/>
      <c r="BZ15" s="681"/>
      <c r="CA15" s="681"/>
      <c r="CB15" s="690"/>
      <c r="CD15" s="695" t="s">
        <v>269</v>
      </c>
      <c r="CE15" s="696"/>
      <c r="CF15" s="696"/>
      <c r="CG15" s="696"/>
      <c r="CH15" s="696"/>
      <c r="CI15" s="696"/>
      <c r="CJ15" s="696"/>
      <c r="CK15" s="696"/>
      <c r="CL15" s="696"/>
      <c r="CM15" s="696"/>
      <c r="CN15" s="696"/>
      <c r="CO15" s="696"/>
      <c r="CP15" s="696"/>
      <c r="CQ15" s="697"/>
      <c r="CR15" s="680">
        <v>419102</v>
      </c>
      <c r="CS15" s="681"/>
      <c r="CT15" s="681"/>
      <c r="CU15" s="681"/>
      <c r="CV15" s="681"/>
      <c r="CW15" s="681"/>
      <c r="CX15" s="681"/>
      <c r="CY15" s="682"/>
      <c r="CZ15" s="683">
        <v>11.4</v>
      </c>
      <c r="DA15" s="683"/>
      <c r="DB15" s="683"/>
      <c r="DC15" s="683"/>
      <c r="DD15" s="689">
        <v>56627</v>
      </c>
      <c r="DE15" s="681"/>
      <c r="DF15" s="681"/>
      <c r="DG15" s="681"/>
      <c r="DH15" s="681"/>
      <c r="DI15" s="681"/>
      <c r="DJ15" s="681"/>
      <c r="DK15" s="681"/>
      <c r="DL15" s="681"/>
      <c r="DM15" s="681"/>
      <c r="DN15" s="681"/>
      <c r="DO15" s="681"/>
      <c r="DP15" s="682"/>
      <c r="DQ15" s="689">
        <v>289981</v>
      </c>
      <c r="DR15" s="681"/>
      <c r="DS15" s="681"/>
      <c r="DT15" s="681"/>
      <c r="DU15" s="681"/>
      <c r="DV15" s="681"/>
      <c r="DW15" s="681"/>
      <c r="DX15" s="681"/>
      <c r="DY15" s="681"/>
      <c r="DZ15" s="681"/>
      <c r="EA15" s="681"/>
      <c r="EB15" s="681"/>
      <c r="EC15" s="690"/>
    </row>
    <row r="16" spans="2:143" ht="11.25" customHeight="1" x14ac:dyDescent="0.15">
      <c r="B16" s="677" t="s">
        <v>270</v>
      </c>
      <c r="C16" s="678"/>
      <c r="D16" s="678"/>
      <c r="E16" s="678"/>
      <c r="F16" s="678"/>
      <c r="G16" s="678"/>
      <c r="H16" s="678"/>
      <c r="I16" s="678"/>
      <c r="J16" s="678"/>
      <c r="K16" s="678"/>
      <c r="L16" s="678"/>
      <c r="M16" s="678"/>
      <c r="N16" s="678"/>
      <c r="O16" s="678"/>
      <c r="P16" s="678"/>
      <c r="Q16" s="679"/>
      <c r="R16" s="680" t="s">
        <v>130</v>
      </c>
      <c r="S16" s="681"/>
      <c r="T16" s="681"/>
      <c r="U16" s="681"/>
      <c r="V16" s="681"/>
      <c r="W16" s="681"/>
      <c r="X16" s="681"/>
      <c r="Y16" s="682"/>
      <c r="Z16" s="683" t="s">
        <v>130</v>
      </c>
      <c r="AA16" s="683"/>
      <c r="AB16" s="683"/>
      <c r="AC16" s="683"/>
      <c r="AD16" s="684" t="s">
        <v>130</v>
      </c>
      <c r="AE16" s="684"/>
      <c r="AF16" s="684"/>
      <c r="AG16" s="684"/>
      <c r="AH16" s="684"/>
      <c r="AI16" s="684"/>
      <c r="AJ16" s="684"/>
      <c r="AK16" s="684"/>
      <c r="AL16" s="685" t="s">
        <v>130</v>
      </c>
      <c r="AM16" s="686"/>
      <c r="AN16" s="686"/>
      <c r="AO16" s="687"/>
      <c r="AP16" s="677" t="s">
        <v>271</v>
      </c>
      <c r="AQ16" s="678"/>
      <c r="AR16" s="678"/>
      <c r="AS16" s="678"/>
      <c r="AT16" s="678"/>
      <c r="AU16" s="678"/>
      <c r="AV16" s="678"/>
      <c r="AW16" s="678"/>
      <c r="AX16" s="678"/>
      <c r="AY16" s="678"/>
      <c r="AZ16" s="678"/>
      <c r="BA16" s="678"/>
      <c r="BB16" s="678"/>
      <c r="BC16" s="678"/>
      <c r="BD16" s="678"/>
      <c r="BE16" s="678"/>
      <c r="BF16" s="679"/>
      <c r="BG16" s="680">
        <v>17</v>
      </c>
      <c r="BH16" s="681"/>
      <c r="BI16" s="681"/>
      <c r="BJ16" s="681"/>
      <c r="BK16" s="681"/>
      <c r="BL16" s="681"/>
      <c r="BM16" s="681"/>
      <c r="BN16" s="682"/>
      <c r="BO16" s="683">
        <v>0</v>
      </c>
      <c r="BP16" s="683"/>
      <c r="BQ16" s="683"/>
      <c r="BR16" s="683"/>
      <c r="BS16" s="689" t="s">
        <v>130</v>
      </c>
      <c r="BT16" s="681"/>
      <c r="BU16" s="681"/>
      <c r="BV16" s="681"/>
      <c r="BW16" s="681"/>
      <c r="BX16" s="681"/>
      <c r="BY16" s="681"/>
      <c r="BZ16" s="681"/>
      <c r="CA16" s="681"/>
      <c r="CB16" s="690"/>
      <c r="CD16" s="695" t="s">
        <v>272</v>
      </c>
      <c r="CE16" s="696"/>
      <c r="CF16" s="696"/>
      <c r="CG16" s="696"/>
      <c r="CH16" s="696"/>
      <c r="CI16" s="696"/>
      <c r="CJ16" s="696"/>
      <c r="CK16" s="696"/>
      <c r="CL16" s="696"/>
      <c r="CM16" s="696"/>
      <c r="CN16" s="696"/>
      <c r="CO16" s="696"/>
      <c r="CP16" s="696"/>
      <c r="CQ16" s="697"/>
      <c r="CR16" s="680" t="s">
        <v>130</v>
      </c>
      <c r="CS16" s="681"/>
      <c r="CT16" s="681"/>
      <c r="CU16" s="681"/>
      <c r="CV16" s="681"/>
      <c r="CW16" s="681"/>
      <c r="CX16" s="681"/>
      <c r="CY16" s="682"/>
      <c r="CZ16" s="683" t="s">
        <v>130</v>
      </c>
      <c r="DA16" s="683"/>
      <c r="DB16" s="683"/>
      <c r="DC16" s="683"/>
      <c r="DD16" s="689" t="s">
        <v>130</v>
      </c>
      <c r="DE16" s="681"/>
      <c r="DF16" s="681"/>
      <c r="DG16" s="681"/>
      <c r="DH16" s="681"/>
      <c r="DI16" s="681"/>
      <c r="DJ16" s="681"/>
      <c r="DK16" s="681"/>
      <c r="DL16" s="681"/>
      <c r="DM16" s="681"/>
      <c r="DN16" s="681"/>
      <c r="DO16" s="681"/>
      <c r="DP16" s="682"/>
      <c r="DQ16" s="689" t="s">
        <v>130</v>
      </c>
      <c r="DR16" s="681"/>
      <c r="DS16" s="681"/>
      <c r="DT16" s="681"/>
      <c r="DU16" s="681"/>
      <c r="DV16" s="681"/>
      <c r="DW16" s="681"/>
      <c r="DX16" s="681"/>
      <c r="DY16" s="681"/>
      <c r="DZ16" s="681"/>
      <c r="EA16" s="681"/>
      <c r="EB16" s="681"/>
      <c r="EC16" s="690"/>
    </row>
    <row r="17" spans="2:133" ht="11.25" customHeight="1" x14ac:dyDescent="0.15">
      <c r="B17" s="677" t="s">
        <v>273</v>
      </c>
      <c r="C17" s="678"/>
      <c r="D17" s="678"/>
      <c r="E17" s="678"/>
      <c r="F17" s="678"/>
      <c r="G17" s="678"/>
      <c r="H17" s="678"/>
      <c r="I17" s="678"/>
      <c r="J17" s="678"/>
      <c r="K17" s="678"/>
      <c r="L17" s="678"/>
      <c r="M17" s="678"/>
      <c r="N17" s="678"/>
      <c r="O17" s="678"/>
      <c r="P17" s="678"/>
      <c r="Q17" s="679"/>
      <c r="R17" s="680">
        <v>284</v>
      </c>
      <c r="S17" s="681"/>
      <c r="T17" s="681"/>
      <c r="U17" s="681"/>
      <c r="V17" s="681"/>
      <c r="W17" s="681"/>
      <c r="X17" s="681"/>
      <c r="Y17" s="682"/>
      <c r="Z17" s="683">
        <v>0</v>
      </c>
      <c r="AA17" s="683"/>
      <c r="AB17" s="683"/>
      <c r="AC17" s="683"/>
      <c r="AD17" s="684">
        <v>284</v>
      </c>
      <c r="AE17" s="684"/>
      <c r="AF17" s="684"/>
      <c r="AG17" s="684"/>
      <c r="AH17" s="684"/>
      <c r="AI17" s="684"/>
      <c r="AJ17" s="684"/>
      <c r="AK17" s="684"/>
      <c r="AL17" s="685">
        <v>0</v>
      </c>
      <c r="AM17" s="686"/>
      <c r="AN17" s="686"/>
      <c r="AO17" s="687"/>
      <c r="AP17" s="677" t="s">
        <v>274</v>
      </c>
      <c r="AQ17" s="678"/>
      <c r="AR17" s="678"/>
      <c r="AS17" s="678"/>
      <c r="AT17" s="678"/>
      <c r="AU17" s="678"/>
      <c r="AV17" s="678"/>
      <c r="AW17" s="678"/>
      <c r="AX17" s="678"/>
      <c r="AY17" s="678"/>
      <c r="AZ17" s="678"/>
      <c r="BA17" s="678"/>
      <c r="BB17" s="678"/>
      <c r="BC17" s="678"/>
      <c r="BD17" s="678"/>
      <c r="BE17" s="678"/>
      <c r="BF17" s="679"/>
      <c r="BG17" s="680" t="s">
        <v>241</v>
      </c>
      <c r="BH17" s="681"/>
      <c r="BI17" s="681"/>
      <c r="BJ17" s="681"/>
      <c r="BK17" s="681"/>
      <c r="BL17" s="681"/>
      <c r="BM17" s="681"/>
      <c r="BN17" s="682"/>
      <c r="BO17" s="683" t="s">
        <v>241</v>
      </c>
      <c r="BP17" s="683"/>
      <c r="BQ17" s="683"/>
      <c r="BR17" s="683"/>
      <c r="BS17" s="689" t="s">
        <v>130</v>
      </c>
      <c r="BT17" s="681"/>
      <c r="BU17" s="681"/>
      <c r="BV17" s="681"/>
      <c r="BW17" s="681"/>
      <c r="BX17" s="681"/>
      <c r="BY17" s="681"/>
      <c r="BZ17" s="681"/>
      <c r="CA17" s="681"/>
      <c r="CB17" s="690"/>
      <c r="CD17" s="695" t="s">
        <v>275</v>
      </c>
      <c r="CE17" s="696"/>
      <c r="CF17" s="696"/>
      <c r="CG17" s="696"/>
      <c r="CH17" s="696"/>
      <c r="CI17" s="696"/>
      <c r="CJ17" s="696"/>
      <c r="CK17" s="696"/>
      <c r="CL17" s="696"/>
      <c r="CM17" s="696"/>
      <c r="CN17" s="696"/>
      <c r="CO17" s="696"/>
      <c r="CP17" s="696"/>
      <c r="CQ17" s="697"/>
      <c r="CR17" s="680">
        <v>274294</v>
      </c>
      <c r="CS17" s="681"/>
      <c r="CT17" s="681"/>
      <c r="CU17" s="681"/>
      <c r="CV17" s="681"/>
      <c r="CW17" s="681"/>
      <c r="CX17" s="681"/>
      <c r="CY17" s="682"/>
      <c r="CZ17" s="683">
        <v>7.5</v>
      </c>
      <c r="DA17" s="683"/>
      <c r="DB17" s="683"/>
      <c r="DC17" s="683"/>
      <c r="DD17" s="689" t="s">
        <v>130</v>
      </c>
      <c r="DE17" s="681"/>
      <c r="DF17" s="681"/>
      <c r="DG17" s="681"/>
      <c r="DH17" s="681"/>
      <c r="DI17" s="681"/>
      <c r="DJ17" s="681"/>
      <c r="DK17" s="681"/>
      <c r="DL17" s="681"/>
      <c r="DM17" s="681"/>
      <c r="DN17" s="681"/>
      <c r="DO17" s="681"/>
      <c r="DP17" s="682"/>
      <c r="DQ17" s="689">
        <v>260350</v>
      </c>
      <c r="DR17" s="681"/>
      <c r="DS17" s="681"/>
      <c r="DT17" s="681"/>
      <c r="DU17" s="681"/>
      <c r="DV17" s="681"/>
      <c r="DW17" s="681"/>
      <c r="DX17" s="681"/>
      <c r="DY17" s="681"/>
      <c r="DZ17" s="681"/>
      <c r="EA17" s="681"/>
      <c r="EB17" s="681"/>
      <c r="EC17" s="690"/>
    </row>
    <row r="18" spans="2:133" ht="11.25" customHeight="1" x14ac:dyDescent="0.15">
      <c r="B18" s="677" t="s">
        <v>276</v>
      </c>
      <c r="C18" s="678"/>
      <c r="D18" s="678"/>
      <c r="E18" s="678"/>
      <c r="F18" s="678"/>
      <c r="G18" s="678"/>
      <c r="H18" s="678"/>
      <c r="I18" s="678"/>
      <c r="J18" s="678"/>
      <c r="K18" s="678"/>
      <c r="L18" s="678"/>
      <c r="M18" s="678"/>
      <c r="N18" s="678"/>
      <c r="O18" s="678"/>
      <c r="P18" s="678"/>
      <c r="Q18" s="679"/>
      <c r="R18" s="680">
        <v>1462223</v>
      </c>
      <c r="S18" s="681"/>
      <c r="T18" s="681"/>
      <c r="U18" s="681"/>
      <c r="V18" s="681"/>
      <c r="W18" s="681"/>
      <c r="X18" s="681"/>
      <c r="Y18" s="682"/>
      <c r="Z18" s="683">
        <v>36.5</v>
      </c>
      <c r="AA18" s="683"/>
      <c r="AB18" s="683"/>
      <c r="AC18" s="683"/>
      <c r="AD18" s="684">
        <v>1250963</v>
      </c>
      <c r="AE18" s="684"/>
      <c r="AF18" s="684"/>
      <c r="AG18" s="684"/>
      <c r="AH18" s="684"/>
      <c r="AI18" s="684"/>
      <c r="AJ18" s="684"/>
      <c r="AK18" s="684"/>
      <c r="AL18" s="685">
        <v>80.400000000000006</v>
      </c>
      <c r="AM18" s="686"/>
      <c r="AN18" s="686"/>
      <c r="AO18" s="687"/>
      <c r="AP18" s="677" t="s">
        <v>277</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683" t="s">
        <v>130</v>
      </c>
      <c r="BP18" s="683"/>
      <c r="BQ18" s="683"/>
      <c r="BR18" s="683"/>
      <c r="BS18" s="689" t="s">
        <v>241</v>
      </c>
      <c r="BT18" s="681"/>
      <c r="BU18" s="681"/>
      <c r="BV18" s="681"/>
      <c r="BW18" s="681"/>
      <c r="BX18" s="681"/>
      <c r="BY18" s="681"/>
      <c r="BZ18" s="681"/>
      <c r="CA18" s="681"/>
      <c r="CB18" s="690"/>
      <c r="CD18" s="695" t="s">
        <v>278</v>
      </c>
      <c r="CE18" s="696"/>
      <c r="CF18" s="696"/>
      <c r="CG18" s="696"/>
      <c r="CH18" s="696"/>
      <c r="CI18" s="696"/>
      <c r="CJ18" s="696"/>
      <c r="CK18" s="696"/>
      <c r="CL18" s="696"/>
      <c r="CM18" s="696"/>
      <c r="CN18" s="696"/>
      <c r="CO18" s="696"/>
      <c r="CP18" s="696"/>
      <c r="CQ18" s="697"/>
      <c r="CR18" s="680" t="s">
        <v>130</v>
      </c>
      <c r="CS18" s="681"/>
      <c r="CT18" s="681"/>
      <c r="CU18" s="681"/>
      <c r="CV18" s="681"/>
      <c r="CW18" s="681"/>
      <c r="CX18" s="681"/>
      <c r="CY18" s="682"/>
      <c r="CZ18" s="683" t="s">
        <v>241</v>
      </c>
      <c r="DA18" s="683"/>
      <c r="DB18" s="683"/>
      <c r="DC18" s="683"/>
      <c r="DD18" s="689" t="s">
        <v>130</v>
      </c>
      <c r="DE18" s="681"/>
      <c r="DF18" s="681"/>
      <c r="DG18" s="681"/>
      <c r="DH18" s="681"/>
      <c r="DI18" s="681"/>
      <c r="DJ18" s="681"/>
      <c r="DK18" s="681"/>
      <c r="DL18" s="681"/>
      <c r="DM18" s="681"/>
      <c r="DN18" s="681"/>
      <c r="DO18" s="681"/>
      <c r="DP18" s="682"/>
      <c r="DQ18" s="689" t="s">
        <v>241</v>
      </c>
      <c r="DR18" s="681"/>
      <c r="DS18" s="681"/>
      <c r="DT18" s="681"/>
      <c r="DU18" s="681"/>
      <c r="DV18" s="681"/>
      <c r="DW18" s="681"/>
      <c r="DX18" s="681"/>
      <c r="DY18" s="681"/>
      <c r="DZ18" s="681"/>
      <c r="EA18" s="681"/>
      <c r="EB18" s="681"/>
      <c r="EC18" s="690"/>
    </row>
    <row r="19" spans="2:133" ht="11.25" customHeight="1" x14ac:dyDescent="0.15">
      <c r="B19" s="677" t="s">
        <v>279</v>
      </c>
      <c r="C19" s="678"/>
      <c r="D19" s="678"/>
      <c r="E19" s="678"/>
      <c r="F19" s="678"/>
      <c r="G19" s="678"/>
      <c r="H19" s="678"/>
      <c r="I19" s="678"/>
      <c r="J19" s="678"/>
      <c r="K19" s="678"/>
      <c r="L19" s="678"/>
      <c r="M19" s="678"/>
      <c r="N19" s="678"/>
      <c r="O19" s="678"/>
      <c r="P19" s="678"/>
      <c r="Q19" s="679"/>
      <c r="R19" s="680">
        <v>1250963</v>
      </c>
      <c r="S19" s="681"/>
      <c r="T19" s="681"/>
      <c r="U19" s="681"/>
      <c r="V19" s="681"/>
      <c r="W19" s="681"/>
      <c r="X19" s="681"/>
      <c r="Y19" s="682"/>
      <c r="Z19" s="683">
        <v>31.2</v>
      </c>
      <c r="AA19" s="683"/>
      <c r="AB19" s="683"/>
      <c r="AC19" s="683"/>
      <c r="AD19" s="684">
        <v>1250963</v>
      </c>
      <c r="AE19" s="684"/>
      <c r="AF19" s="684"/>
      <c r="AG19" s="684"/>
      <c r="AH19" s="684"/>
      <c r="AI19" s="684"/>
      <c r="AJ19" s="684"/>
      <c r="AK19" s="684"/>
      <c r="AL19" s="685">
        <v>80.400000000000006</v>
      </c>
      <c r="AM19" s="686"/>
      <c r="AN19" s="686"/>
      <c r="AO19" s="687"/>
      <c r="AP19" s="677" t="s">
        <v>280</v>
      </c>
      <c r="AQ19" s="678"/>
      <c r="AR19" s="678"/>
      <c r="AS19" s="678"/>
      <c r="AT19" s="678"/>
      <c r="AU19" s="678"/>
      <c r="AV19" s="678"/>
      <c r="AW19" s="678"/>
      <c r="AX19" s="678"/>
      <c r="AY19" s="678"/>
      <c r="AZ19" s="678"/>
      <c r="BA19" s="678"/>
      <c r="BB19" s="678"/>
      <c r="BC19" s="678"/>
      <c r="BD19" s="678"/>
      <c r="BE19" s="678"/>
      <c r="BF19" s="679"/>
      <c r="BG19" s="680" t="s">
        <v>130</v>
      </c>
      <c r="BH19" s="681"/>
      <c r="BI19" s="681"/>
      <c r="BJ19" s="681"/>
      <c r="BK19" s="681"/>
      <c r="BL19" s="681"/>
      <c r="BM19" s="681"/>
      <c r="BN19" s="682"/>
      <c r="BO19" s="683" t="s">
        <v>130</v>
      </c>
      <c r="BP19" s="683"/>
      <c r="BQ19" s="683"/>
      <c r="BR19" s="683"/>
      <c r="BS19" s="689" t="s">
        <v>241</v>
      </c>
      <c r="BT19" s="681"/>
      <c r="BU19" s="681"/>
      <c r="BV19" s="681"/>
      <c r="BW19" s="681"/>
      <c r="BX19" s="681"/>
      <c r="BY19" s="681"/>
      <c r="BZ19" s="681"/>
      <c r="CA19" s="681"/>
      <c r="CB19" s="690"/>
      <c r="CD19" s="695" t="s">
        <v>281</v>
      </c>
      <c r="CE19" s="696"/>
      <c r="CF19" s="696"/>
      <c r="CG19" s="696"/>
      <c r="CH19" s="696"/>
      <c r="CI19" s="696"/>
      <c r="CJ19" s="696"/>
      <c r="CK19" s="696"/>
      <c r="CL19" s="696"/>
      <c r="CM19" s="696"/>
      <c r="CN19" s="696"/>
      <c r="CO19" s="696"/>
      <c r="CP19" s="696"/>
      <c r="CQ19" s="697"/>
      <c r="CR19" s="680" t="s">
        <v>130</v>
      </c>
      <c r="CS19" s="681"/>
      <c r="CT19" s="681"/>
      <c r="CU19" s="681"/>
      <c r="CV19" s="681"/>
      <c r="CW19" s="681"/>
      <c r="CX19" s="681"/>
      <c r="CY19" s="682"/>
      <c r="CZ19" s="683" t="s">
        <v>241</v>
      </c>
      <c r="DA19" s="683"/>
      <c r="DB19" s="683"/>
      <c r="DC19" s="683"/>
      <c r="DD19" s="689" t="s">
        <v>130</v>
      </c>
      <c r="DE19" s="681"/>
      <c r="DF19" s="681"/>
      <c r="DG19" s="681"/>
      <c r="DH19" s="681"/>
      <c r="DI19" s="681"/>
      <c r="DJ19" s="681"/>
      <c r="DK19" s="681"/>
      <c r="DL19" s="681"/>
      <c r="DM19" s="681"/>
      <c r="DN19" s="681"/>
      <c r="DO19" s="681"/>
      <c r="DP19" s="682"/>
      <c r="DQ19" s="689" t="s">
        <v>241</v>
      </c>
      <c r="DR19" s="681"/>
      <c r="DS19" s="681"/>
      <c r="DT19" s="681"/>
      <c r="DU19" s="681"/>
      <c r="DV19" s="681"/>
      <c r="DW19" s="681"/>
      <c r="DX19" s="681"/>
      <c r="DY19" s="681"/>
      <c r="DZ19" s="681"/>
      <c r="EA19" s="681"/>
      <c r="EB19" s="681"/>
      <c r="EC19" s="690"/>
    </row>
    <row r="20" spans="2:133" ht="11.25" customHeight="1" x14ac:dyDescent="0.15">
      <c r="B20" s="677" t="s">
        <v>282</v>
      </c>
      <c r="C20" s="678"/>
      <c r="D20" s="678"/>
      <c r="E20" s="678"/>
      <c r="F20" s="678"/>
      <c r="G20" s="678"/>
      <c r="H20" s="678"/>
      <c r="I20" s="678"/>
      <c r="J20" s="678"/>
      <c r="K20" s="678"/>
      <c r="L20" s="678"/>
      <c r="M20" s="678"/>
      <c r="N20" s="678"/>
      <c r="O20" s="678"/>
      <c r="P20" s="678"/>
      <c r="Q20" s="679"/>
      <c r="R20" s="680">
        <v>211260</v>
      </c>
      <c r="S20" s="681"/>
      <c r="T20" s="681"/>
      <c r="U20" s="681"/>
      <c r="V20" s="681"/>
      <c r="W20" s="681"/>
      <c r="X20" s="681"/>
      <c r="Y20" s="682"/>
      <c r="Z20" s="683">
        <v>5.3</v>
      </c>
      <c r="AA20" s="683"/>
      <c r="AB20" s="683"/>
      <c r="AC20" s="683"/>
      <c r="AD20" s="684" t="s">
        <v>130</v>
      </c>
      <c r="AE20" s="684"/>
      <c r="AF20" s="684"/>
      <c r="AG20" s="684"/>
      <c r="AH20" s="684"/>
      <c r="AI20" s="684"/>
      <c r="AJ20" s="684"/>
      <c r="AK20" s="684"/>
      <c r="AL20" s="685" t="s">
        <v>130</v>
      </c>
      <c r="AM20" s="686"/>
      <c r="AN20" s="686"/>
      <c r="AO20" s="687"/>
      <c r="AP20" s="677" t="s">
        <v>283</v>
      </c>
      <c r="AQ20" s="678"/>
      <c r="AR20" s="678"/>
      <c r="AS20" s="678"/>
      <c r="AT20" s="678"/>
      <c r="AU20" s="678"/>
      <c r="AV20" s="678"/>
      <c r="AW20" s="678"/>
      <c r="AX20" s="678"/>
      <c r="AY20" s="678"/>
      <c r="AZ20" s="678"/>
      <c r="BA20" s="678"/>
      <c r="BB20" s="678"/>
      <c r="BC20" s="678"/>
      <c r="BD20" s="678"/>
      <c r="BE20" s="678"/>
      <c r="BF20" s="679"/>
      <c r="BG20" s="680" t="s">
        <v>130</v>
      </c>
      <c r="BH20" s="681"/>
      <c r="BI20" s="681"/>
      <c r="BJ20" s="681"/>
      <c r="BK20" s="681"/>
      <c r="BL20" s="681"/>
      <c r="BM20" s="681"/>
      <c r="BN20" s="682"/>
      <c r="BO20" s="683" t="s">
        <v>130</v>
      </c>
      <c r="BP20" s="683"/>
      <c r="BQ20" s="683"/>
      <c r="BR20" s="683"/>
      <c r="BS20" s="689" t="s">
        <v>241</v>
      </c>
      <c r="BT20" s="681"/>
      <c r="BU20" s="681"/>
      <c r="BV20" s="681"/>
      <c r="BW20" s="681"/>
      <c r="BX20" s="681"/>
      <c r="BY20" s="681"/>
      <c r="BZ20" s="681"/>
      <c r="CA20" s="681"/>
      <c r="CB20" s="690"/>
      <c r="CD20" s="695" t="s">
        <v>284</v>
      </c>
      <c r="CE20" s="696"/>
      <c r="CF20" s="696"/>
      <c r="CG20" s="696"/>
      <c r="CH20" s="696"/>
      <c r="CI20" s="696"/>
      <c r="CJ20" s="696"/>
      <c r="CK20" s="696"/>
      <c r="CL20" s="696"/>
      <c r="CM20" s="696"/>
      <c r="CN20" s="696"/>
      <c r="CO20" s="696"/>
      <c r="CP20" s="696"/>
      <c r="CQ20" s="697"/>
      <c r="CR20" s="680">
        <v>3664604</v>
      </c>
      <c r="CS20" s="681"/>
      <c r="CT20" s="681"/>
      <c r="CU20" s="681"/>
      <c r="CV20" s="681"/>
      <c r="CW20" s="681"/>
      <c r="CX20" s="681"/>
      <c r="CY20" s="682"/>
      <c r="CZ20" s="683">
        <v>100</v>
      </c>
      <c r="DA20" s="683"/>
      <c r="DB20" s="683"/>
      <c r="DC20" s="683"/>
      <c r="DD20" s="689">
        <v>794193</v>
      </c>
      <c r="DE20" s="681"/>
      <c r="DF20" s="681"/>
      <c r="DG20" s="681"/>
      <c r="DH20" s="681"/>
      <c r="DI20" s="681"/>
      <c r="DJ20" s="681"/>
      <c r="DK20" s="681"/>
      <c r="DL20" s="681"/>
      <c r="DM20" s="681"/>
      <c r="DN20" s="681"/>
      <c r="DO20" s="681"/>
      <c r="DP20" s="682"/>
      <c r="DQ20" s="689">
        <v>2166950</v>
      </c>
      <c r="DR20" s="681"/>
      <c r="DS20" s="681"/>
      <c r="DT20" s="681"/>
      <c r="DU20" s="681"/>
      <c r="DV20" s="681"/>
      <c r="DW20" s="681"/>
      <c r="DX20" s="681"/>
      <c r="DY20" s="681"/>
      <c r="DZ20" s="681"/>
      <c r="EA20" s="681"/>
      <c r="EB20" s="681"/>
      <c r="EC20" s="690"/>
    </row>
    <row r="21" spans="2:133" ht="11.25" customHeight="1" x14ac:dyDescent="0.15">
      <c r="B21" s="677" t="s">
        <v>285</v>
      </c>
      <c r="C21" s="678"/>
      <c r="D21" s="678"/>
      <c r="E21" s="678"/>
      <c r="F21" s="678"/>
      <c r="G21" s="678"/>
      <c r="H21" s="678"/>
      <c r="I21" s="678"/>
      <c r="J21" s="678"/>
      <c r="K21" s="678"/>
      <c r="L21" s="678"/>
      <c r="M21" s="678"/>
      <c r="N21" s="678"/>
      <c r="O21" s="678"/>
      <c r="P21" s="678"/>
      <c r="Q21" s="679"/>
      <c r="R21" s="680" t="s">
        <v>241</v>
      </c>
      <c r="S21" s="681"/>
      <c r="T21" s="681"/>
      <c r="U21" s="681"/>
      <c r="V21" s="681"/>
      <c r="W21" s="681"/>
      <c r="X21" s="681"/>
      <c r="Y21" s="682"/>
      <c r="Z21" s="683" t="s">
        <v>130</v>
      </c>
      <c r="AA21" s="683"/>
      <c r="AB21" s="683"/>
      <c r="AC21" s="683"/>
      <c r="AD21" s="684" t="s">
        <v>241</v>
      </c>
      <c r="AE21" s="684"/>
      <c r="AF21" s="684"/>
      <c r="AG21" s="684"/>
      <c r="AH21" s="684"/>
      <c r="AI21" s="684"/>
      <c r="AJ21" s="684"/>
      <c r="AK21" s="684"/>
      <c r="AL21" s="685" t="s">
        <v>241</v>
      </c>
      <c r="AM21" s="686"/>
      <c r="AN21" s="686"/>
      <c r="AO21" s="687"/>
      <c r="AP21" s="698" t="s">
        <v>286</v>
      </c>
      <c r="AQ21" s="699"/>
      <c r="AR21" s="699"/>
      <c r="AS21" s="699"/>
      <c r="AT21" s="699"/>
      <c r="AU21" s="699"/>
      <c r="AV21" s="699"/>
      <c r="AW21" s="699"/>
      <c r="AX21" s="699"/>
      <c r="AY21" s="699"/>
      <c r="AZ21" s="699"/>
      <c r="BA21" s="699"/>
      <c r="BB21" s="699"/>
      <c r="BC21" s="699"/>
      <c r="BD21" s="699"/>
      <c r="BE21" s="699"/>
      <c r="BF21" s="700"/>
      <c r="BG21" s="680" t="s">
        <v>241</v>
      </c>
      <c r="BH21" s="681"/>
      <c r="BI21" s="681"/>
      <c r="BJ21" s="681"/>
      <c r="BK21" s="681"/>
      <c r="BL21" s="681"/>
      <c r="BM21" s="681"/>
      <c r="BN21" s="682"/>
      <c r="BO21" s="683" t="s">
        <v>130</v>
      </c>
      <c r="BP21" s="683"/>
      <c r="BQ21" s="683"/>
      <c r="BR21" s="683"/>
      <c r="BS21" s="689" t="s">
        <v>241</v>
      </c>
      <c r="BT21" s="681"/>
      <c r="BU21" s="681"/>
      <c r="BV21" s="681"/>
      <c r="BW21" s="681"/>
      <c r="BX21" s="681"/>
      <c r="BY21" s="681"/>
      <c r="BZ21" s="681"/>
      <c r="CA21" s="681"/>
      <c r="CB21" s="690"/>
      <c r="CD21" s="704"/>
      <c r="CE21" s="705"/>
      <c r="CF21" s="705"/>
      <c r="CG21" s="705"/>
      <c r="CH21" s="705"/>
      <c r="CI21" s="705"/>
      <c r="CJ21" s="705"/>
      <c r="CK21" s="705"/>
      <c r="CL21" s="705"/>
      <c r="CM21" s="705"/>
      <c r="CN21" s="705"/>
      <c r="CO21" s="705"/>
      <c r="CP21" s="705"/>
      <c r="CQ21" s="706"/>
      <c r="CR21" s="707"/>
      <c r="CS21" s="702"/>
      <c r="CT21" s="702"/>
      <c r="CU21" s="702"/>
      <c r="CV21" s="702"/>
      <c r="CW21" s="702"/>
      <c r="CX21" s="702"/>
      <c r="CY21" s="708"/>
      <c r="CZ21" s="709"/>
      <c r="DA21" s="709"/>
      <c r="DB21" s="709"/>
      <c r="DC21" s="709"/>
      <c r="DD21" s="701"/>
      <c r="DE21" s="702"/>
      <c r="DF21" s="702"/>
      <c r="DG21" s="702"/>
      <c r="DH21" s="702"/>
      <c r="DI21" s="702"/>
      <c r="DJ21" s="702"/>
      <c r="DK21" s="702"/>
      <c r="DL21" s="702"/>
      <c r="DM21" s="702"/>
      <c r="DN21" s="702"/>
      <c r="DO21" s="702"/>
      <c r="DP21" s="708"/>
      <c r="DQ21" s="701"/>
      <c r="DR21" s="702"/>
      <c r="DS21" s="702"/>
      <c r="DT21" s="702"/>
      <c r="DU21" s="702"/>
      <c r="DV21" s="702"/>
      <c r="DW21" s="702"/>
      <c r="DX21" s="702"/>
      <c r="DY21" s="702"/>
      <c r="DZ21" s="702"/>
      <c r="EA21" s="702"/>
      <c r="EB21" s="702"/>
      <c r="EC21" s="703"/>
    </row>
    <row r="22" spans="2:133" ht="11.25" customHeight="1" x14ac:dyDescent="0.15">
      <c r="B22" s="677" t="s">
        <v>287</v>
      </c>
      <c r="C22" s="678"/>
      <c r="D22" s="678"/>
      <c r="E22" s="678"/>
      <c r="F22" s="678"/>
      <c r="G22" s="678"/>
      <c r="H22" s="678"/>
      <c r="I22" s="678"/>
      <c r="J22" s="678"/>
      <c r="K22" s="678"/>
      <c r="L22" s="678"/>
      <c r="M22" s="678"/>
      <c r="N22" s="678"/>
      <c r="O22" s="678"/>
      <c r="P22" s="678"/>
      <c r="Q22" s="679"/>
      <c r="R22" s="680">
        <v>1759366</v>
      </c>
      <c r="S22" s="681"/>
      <c r="T22" s="681"/>
      <c r="U22" s="681"/>
      <c r="V22" s="681"/>
      <c r="W22" s="681"/>
      <c r="X22" s="681"/>
      <c r="Y22" s="682"/>
      <c r="Z22" s="683">
        <v>43.9</v>
      </c>
      <c r="AA22" s="683"/>
      <c r="AB22" s="683"/>
      <c r="AC22" s="683"/>
      <c r="AD22" s="684">
        <v>1546415</v>
      </c>
      <c r="AE22" s="684"/>
      <c r="AF22" s="684"/>
      <c r="AG22" s="684"/>
      <c r="AH22" s="684"/>
      <c r="AI22" s="684"/>
      <c r="AJ22" s="684"/>
      <c r="AK22" s="684"/>
      <c r="AL22" s="685">
        <v>99.4</v>
      </c>
      <c r="AM22" s="686"/>
      <c r="AN22" s="686"/>
      <c r="AO22" s="687"/>
      <c r="AP22" s="698" t="s">
        <v>288</v>
      </c>
      <c r="AQ22" s="699"/>
      <c r="AR22" s="699"/>
      <c r="AS22" s="699"/>
      <c r="AT22" s="699"/>
      <c r="AU22" s="699"/>
      <c r="AV22" s="699"/>
      <c r="AW22" s="699"/>
      <c r="AX22" s="699"/>
      <c r="AY22" s="699"/>
      <c r="AZ22" s="699"/>
      <c r="BA22" s="699"/>
      <c r="BB22" s="699"/>
      <c r="BC22" s="699"/>
      <c r="BD22" s="699"/>
      <c r="BE22" s="699"/>
      <c r="BF22" s="700"/>
      <c r="BG22" s="680" t="s">
        <v>130</v>
      </c>
      <c r="BH22" s="681"/>
      <c r="BI22" s="681"/>
      <c r="BJ22" s="681"/>
      <c r="BK22" s="681"/>
      <c r="BL22" s="681"/>
      <c r="BM22" s="681"/>
      <c r="BN22" s="682"/>
      <c r="BO22" s="683" t="s">
        <v>130</v>
      </c>
      <c r="BP22" s="683"/>
      <c r="BQ22" s="683"/>
      <c r="BR22" s="683"/>
      <c r="BS22" s="689" t="s">
        <v>241</v>
      </c>
      <c r="BT22" s="681"/>
      <c r="BU22" s="681"/>
      <c r="BV22" s="681"/>
      <c r="BW22" s="681"/>
      <c r="BX22" s="681"/>
      <c r="BY22" s="681"/>
      <c r="BZ22" s="681"/>
      <c r="CA22" s="681"/>
      <c r="CB22" s="690"/>
      <c r="CD22" s="662" t="s">
        <v>289</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77" t="s">
        <v>290</v>
      </c>
      <c r="C23" s="678"/>
      <c r="D23" s="678"/>
      <c r="E23" s="678"/>
      <c r="F23" s="678"/>
      <c r="G23" s="678"/>
      <c r="H23" s="678"/>
      <c r="I23" s="678"/>
      <c r="J23" s="678"/>
      <c r="K23" s="678"/>
      <c r="L23" s="678"/>
      <c r="M23" s="678"/>
      <c r="N23" s="678"/>
      <c r="O23" s="678"/>
      <c r="P23" s="678"/>
      <c r="Q23" s="679"/>
      <c r="R23" s="680" t="s">
        <v>241</v>
      </c>
      <c r="S23" s="681"/>
      <c r="T23" s="681"/>
      <c r="U23" s="681"/>
      <c r="V23" s="681"/>
      <c r="W23" s="681"/>
      <c r="X23" s="681"/>
      <c r="Y23" s="682"/>
      <c r="Z23" s="683" t="s">
        <v>241</v>
      </c>
      <c r="AA23" s="683"/>
      <c r="AB23" s="683"/>
      <c r="AC23" s="683"/>
      <c r="AD23" s="684" t="s">
        <v>130</v>
      </c>
      <c r="AE23" s="684"/>
      <c r="AF23" s="684"/>
      <c r="AG23" s="684"/>
      <c r="AH23" s="684"/>
      <c r="AI23" s="684"/>
      <c r="AJ23" s="684"/>
      <c r="AK23" s="684"/>
      <c r="AL23" s="685" t="s">
        <v>130</v>
      </c>
      <c r="AM23" s="686"/>
      <c r="AN23" s="686"/>
      <c r="AO23" s="687"/>
      <c r="AP23" s="698" t="s">
        <v>291</v>
      </c>
      <c r="AQ23" s="699"/>
      <c r="AR23" s="699"/>
      <c r="AS23" s="699"/>
      <c r="AT23" s="699"/>
      <c r="AU23" s="699"/>
      <c r="AV23" s="699"/>
      <c r="AW23" s="699"/>
      <c r="AX23" s="699"/>
      <c r="AY23" s="699"/>
      <c r="AZ23" s="699"/>
      <c r="BA23" s="699"/>
      <c r="BB23" s="699"/>
      <c r="BC23" s="699"/>
      <c r="BD23" s="699"/>
      <c r="BE23" s="699"/>
      <c r="BF23" s="700"/>
      <c r="BG23" s="680" t="s">
        <v>241</v>
      </c>
      <c r="BH23" s="681"/>
      <c r="BI23" s="681"/>
      <c r="BJ23" s="681"/>
      <c r="BK23" s="681"/>
      <c r="BL23" s="681"/>
      <c r="BM23" s="681"/>
      <c r="BN23" s="682"/>
      <c r="BO23" s="683" t="s">
        <v>130</v>
      </c>
      <c r="BP23" s="683"/>
      <c r="BQ23" s="683"/>
      <c r="BR23" s="683"/>
      <c r="BS23" s="689" t="s">
        <v>130</v>
      </c>
      <c r="BT23" s="681"/>
      <c r="BU23" s="681"/>
      <c r="BV23" s="681"/>
      <c r="BW23" s="681"/>
      <c r="BX23" s="681"/>
      <c r="BY23" s="681"/>
      <c r="BZ23" s="681"/>
      <c r="CA23" s="681"/>
      <c r="CB23" s="690"/>
      <c r="CD23" s="662" t="s">
        <v>230</v>
      </c>
      <c r="CE23" s="663"/>
      <c r="CF23" s="663"/>
      <c r="CG23" s="663"/>
      <c r="CH23" s="663"/>
      <c r="CI23" s="663"/>
      <c r="CJ23" s="663"/>
      <c r="CK23" s="663"/>
      <c r="CL23" s="663"/>
      <c r="CM23" s="663"/>
      <c r="CN23" s="663"/>
      <c r="CO23" s="663"/>
      <c r="CP23" s="663"/>
      <c r="CQ23" s="664"/>
      <c r="CR23" s="662" t="s">
        <v>292</v>
      </c>
      <c r="CS23" s="663"/>
      <c r="CT23" s="663"/>
      <c r="CU23" s="663"/>
      <c r="CV23" s="663"/>
      <c r="CW23" s="663"/>
      <c r="CX23" s="663"/>
      <c r="CY23" s="664"/>
      <c r="CZ23" s="662" t="s">
        <v>293</v>
      </c>
      <c r="DA23" s="663"/>
      <c r="DB23" s="663"/>
      <c r="DC23" s="664"/>
      <c r="DD23" s="662" t="s">
        <v>294</v>
      </c>
      <c r="DE23" s="663"/>
      <c r="DF23" s="663"/>
      <c r="DG23" s="663"/>
      <c r="DH23" s="663"/>
      <c r="DI23" s="663"/>
      <c r="DJ23" s="663"/>
      <c r="DK23" s="664"/>
      <c r="DL23" s="710" t="s">
        <v>295</v>
      </c>
      <c r="DM23" s="711"/>
      <c r="DN23" s="711"/>
      <c r="DO23" s="711"/>
      <c r="DP23" s="711"/>
      <c r="DQ23" s="711"/>
      <c r="DR23" s="711"/>
      <c r="DS23" s="711"/>
      <c r="DT23" s="711"/>
      <c r="DU23" s="711"/>
      <c r="DV23" s="712"/>
      <c r="DW23" s="662" t="s">
        <v>296</v>
      </c>
      <c r="DX23" s="663"/>
      <c r="DY23" s="663"/>
      <c r="DZ23" s="663"/>
      <c r="EA23" s="663"/>
      <c r="EB23" s="663"/>
      <c r="EC23" s="664"/>
    </row>
    <row r="24" spans="2:133" ht="11.25" customHeight="1" x14ac:dyDescent="0.15">
      <c r="B24" s="677" t="s">
        <v>297</v>
      </c>
      <c r="C24" s="678"/>
      <c r="D24" s="678"/>
      <c r="E24" s="678"/>
      <c r="F24" s="678"/>
      <c r="G24" s="678"/>
      <c r="H24" s="678"/>
      <c r="I24" s="678"/>
      <c r="J24" s="678"/>
      <c r="K24" s="678"/>
      <c r="L24" s="678"/>
      <c r="M24" s="678"/>
      <c r="N24" s="678"/>
      <c r="O24" s="678"/>
      <c r="P24" s="678"/>
      <c r="Q24" s="679"/>
      <c r="R24" s="680">
        <v>2281</v>
      </c>
      <c r="S24" s="681"/>
      <c r="T24" s="681"/>
      <c r="U24" s="681"/>
      <c r="V24" s="681"/>
      <c r="W24" s="681"/>
      <c r="X24" s="681"/>
      <c r="Y24" s="682"/>
      <c r="Z24" s="683">
        <v>0.1</v>
      </c>
      <c r="AA24" s="683"/>
      <c r="AB24" s="683"/>
      <c r="AC24" s="683"/>
      <c r="AD24" s="684" t="s">
        <v>130</v>
      </c>
      <c r="AE24" s="684"/>
      <c r="AF24" s="684"/>
      <c r="AG24" s="684"/>
      <c r="AH24" s="684"/>
      <c r="AI24" s="684"/>
      <c r="AJ24" s="684"/>
      <c r="AK24" s="684"/>
      <c r="AL24" s="685" t="s">
        <v>130</v>
      </c>
      <c r="AM24" s="686"/>
      <c r="AN24" s="686"/>
      <c r="AO24" s="687"/>
      <c r="AP24" s="698" t="s">
        <v>298</v>
      </c>
      <c r="AQ24" s="699"/>
      <c r="AR24" s="699"/>
      <c r="AS24" s="699"/>
      <c r="AT24" s="699"/>
      <c r="AU24" s="699"/>
      <c r="AV24" s="699"/>
      <c r="AW24" s="699"/>
      <c r="AX24" s="699"/>
      <c r="AY24" s="699"/>
      <c r="AZ24" s="699"/>
      <c r="BA24" s="699"/>
      <c r="BB24" s="699"/>
      <c r="BC24" s="699"/>
      <c r="BD24" s="699"/>
      <c r="BE24" s="699"/>
      <c r="BF24" s="700"/>
      <c r="BG24" s="680" t="s">
        <v>130</v>
      </c>
      <c r="BH24" s="681"/>
      <c r="BI24" s="681"/>
      <c r="BJ24" s="681"/>
      <c r="BK24" s="681"/>
      <c r="BL24" s="681"/>
      <c r="BM24" s="681"/>
      <c r="BN24" s="682"/>
      <c r="BO24" s="683" t="s">
        <v>130</v>
      </c>
      <c r="BP24" s="683"/>
      <c r="BQ24" s="683"/>
      <c r="BR24" s="683"/>
      <c r="BS24" s="689" t="s">
        <v>241</v>
      </c>
      <c r="BT24" s="681"/>
      <c r="BU24" s="681"/>
      <c r="BV24" s="681"/>
      <c r="BW24" s="681"/>
      <c r="BX24" s="681"/>
      <c r="BY24" s="681"/>
      <c r="BZ24" s="681"/>
      <c r="CA24" s="681"/>
      <c r="CB24" s="690"/>
      <c r="CD24" s="691" t="s">
        <v>299</v>
      </c>
      <c r="CE24" s="692"/>
      <c r="CF24" s="692"/>
      <c r="CG24" s="692"/>
      <c r="CH24" s="692"/>
      <c r="CI24" s="692"/>
      <c r="CJ24" s="692"/>
      <c r="CK24" s="692"/>
      <c r="CL24" s="692"/>
      <c r="CM24" s="692"/>
      <c r="CN24" s="692"/>
      <c r="CO24" s="692"/>
      <c r="CP24" s="692"/>
      <c r="CQ24" s="693"/>
      <c r="CR24" s="669">
        <v>938517</v>
      </c>
      <c r="CS24" s="670"/>
      <c r="CT24" s="670"/>
      <c r="CU24" s="670"/>
      <c r="CV24" s="670"/>
      <c r="CW24" s="670"/>
      <c r="CX24" s="670"/>
      <c r="CY24" s="671"/>
      <c r="CZ24" s="674">
        <v>25.6</v>
      </c>
      <c r="DA24" s="675"/>
      <c r="DB24" s="675"/>
      <c r="DC24" s="694"/>
      <c r="DD24" s="713">
        <v>779344</v>
      </c>
      <c r="DE24" s="670"/>
      <c r="DF24" s="670"/>
      <c r="DG24" s="670"/>
      <c r="DH24" s="670"/>
      <c r="DI24" s="670"/>
      <c r="DJ24" s="670"/>
      <c r="DK24" s="671"/>
      <c r="DL24" s="713">
        <v>776752</v>
      </c>
      <c r="DM24" s="670"/>
      <c r="DN24" s="670"/>
      <c r="DO24" s="670"/>
      <c r="DP24" s="670"/>
      <c r="DQ24" s="670"/>
      <c r="DR24" s="670"/>
      <c r="DS24" s="670"/>
      <c r="DT24" s="670"/>
      <c r="DU24" s="670"/>
      <c r="DV24" s="671"/>
      <c r="DW24" s="674">
        <v>48.1</v>
      </c>
      <c r="DX24" s="675"/>
      <c r="DY24" s="675"/>
      <c r="DZ24" s="675"/>
      <c r="EA24" s="675"/>
      <c r="EB24" s="675"/>
      <c r="EC24" s="676"/>
    </row>
    <row r="25" spans="2:133" ht="11.25" customHeight="1" x14ac:dyDescent="0.15">
      <c r="B25" s="677" t="s">
        <v>300</v>
      </c>
      <c r="C25" s="678"/>
      <c r="D25" s="678"/>
      <c r="E25" s="678"/>
      <c r="F25" s="678"/>
      <c r="G25" s="678"/>
      <c r="H25" s="678"/>
      <c r="I25" s="678"/>
      <c r="J25" s="678"/>
      <c r="K25" s="678"/>
      <c r="L25" s="678"/>
      <c r="M25" s="678"/>
      <c r="N25" s="678"/>
      <c r="O25" s="678"/>
      <c r="P25" s="678"/>
      <c r="Q25" s="679"/>
      <c r="R25" s="680">
        <v>40551</v>
      </c>
      <c r="S25" s="681"/>
      <c r="T25" s="681"/>
      <c r="U25" s="681"/>
      <c r="V25" s="681"/>
      <c r="W25" s="681"/>
      <c r="X25" s="681"/>
      <c r="Y25" s="682"/>
      <c r="Z25" s="683">
        <v>1</v>
      </c>
      <c r="AA25" s="683"/>
      <c r="AB25" s="683"/>
      <c r="AC25" s="683"/>
      <c r="AD25" s="684" t="s">
        <v>130</v>
      </c>
      <c r="AE25" s="684"/>
      <c r="AF25" s="684"/>
      <c r="AG25" s="684"/>
      <c r="AH25" s="684"/>
      <c r="AI25" s="684"/>
      <c r="AJ25" s="684"/>
      <c r="AK25" s="684"/>
      <c r="AL25" s="685" t="s">
        <v>241</v>
      </c>
      <c r="AM25" s="686"/>
      <c r="AN25" s="686"/>
      <c r="AO25" s="687"/>
      <c r="AP25" s="698" t="s">
        <v>301</v>
      </c>
      <c r="AQ25" s="699"/>
      <c r="AR25" s="699"/>
      <c r="AS25" s="699"/>
      <c r="AT25" s="699"/>
      <c r="AU25" s="699"/>
      <c r="AV25" s="699"/>
      <c r="AW25" s="699"/>
      <c r="AX25" s="699"/>
      <c r="AY25" s="699"/>
      <c r="AZ25" s="699"/>
      <c r="BA25" s="699"/>
      <c r="BB25" s="699"/>
      <c r="BC25" s="699"/>
      <c r="BD25" s="699"/>
      <c r="BE25" s="699"/>
      <c r="BF25" s="700"/>
      <c r="BG25" s="680" t="s">
        <v>241</v>
      </c>
      <c r="BH25" s="681"/>
      <c r="BI25" s="681"/>
      <c r="BJ25" s="681"/>
      <c r="BK25" s="681"/>
      <c r="BL25" s="681"/>
      <c r="BM25" s="681"/>
      <c r="BN25" s="682"/>
      <c r="BO25" s="683" t="s">
        <v>241</v>
      </c>
      <c r="BP25" s="683"/>
      <c r="BQ25" s="683"/>
      <c r="BR25" s="683"/>
      <c r="BS25" s="689" t="s">
        <v>241</v>
      </c>
      <c r="BT25" s="681"/>
      <c r="BU25" s="681"/>
      <c r="BV25" s="681"/>
      <c r="BW25" s="681"/>
      <c r="BX25" s="681"/>
      <c r="BY25" s="681"/>
      <c r="BZ25" s="681"/>
      <c r="CA25" s="681"/>
      <c r="CB25" s="690"/>
      <c r="CD25" s="695" t="s">
        <v>302</v>
      </c>
      <c r="CE25" s="696"/>
      <c r="CF25" s="696"/>
      <c r="CG25" s="696"/>
      <c r="CH25" s="696"/>
      <c r="CI25" s="696"/>
      <c r="CJ25" s="696"/>
      <c r="CK25" s="696"/>
      <c r="CL25" s="696"/>
      <c r="CM25" s="696"/>
      <c r="CN25" s="696"/>
      <c r="CO25" s="696"/>
      <c r="CP25" s="696"/>
      <c r="CQ25" s="697"/>
      <c r="CR25" s="680">
        <v>562925</v>
      </c>
      <c r="CS25" s="716"/>
      <c r="CT25" s="716"/>
      <c r="CU25" s="716"/>
      <c r="CV25" s="716"/>
      <c r="CW25" s="716"/>
      <c r="CX25" s="716"/>
      <c r="CY25" s="717"/>
      <c r="CZ25" s="685">
        <v>15.4</v>
      </c>
      <c r="DA25" s="714"/>
      <c r="DB25" s="714"/>
      <c r="DC25" s="718"/>
      <c r="DD25" s="689">
        <v>478955</v>
      </c>
      <c r="DE25" s="716"/>
      <c r="DF25" s="716"/>
      <c r="DG25" s="716"/>
      <c r="DH25" s="716"/>
      <c r="DI25" s="716"/>
      <c r="DJ25" s="716"/>
      <c r="DK25" s="717"/>
      <c r="DL25" s="689">
        <v>478093</v>
      </c>
      <c r="DM25" s="716"/>
      <c r="DN25" s="716"/>
      <c r="DO25" s="716"/>
      <c r="DP25" s="716"/>
      <c r="DQ25" s="716"/>
      <c r="DR25" s="716"/>
      <c r="DS25" s="716"/>
      <c r="DT25" s="716"/>
      <c r="DU25" s="716"/>
      <c r="DV25" s="717"/>
      <c r="DW25" s="685">
        <v>29.6</v>
      </c>
      <c r="DX25" s="714"/>
      <c r="DY25" s="714"/>
      <c r="DZ25" s="714"/>
      <c r="EA25" s="714"/>
      <c r="EB25" s="714"/>
      <c r="EC25" s="715"/>
    </row>
    <row r="26" spans="2:133" ht="11.25" customHeight="1" x14ac:dyDescent="0.15">
      <c r="B26" s="677" t="s">
        <v>303</v>
      </c>
      <c r="C26" s="678"/>
      <c r="D26" s="678"/>
      <c r="E26" s="678"/>
      <c r="F26" s="678"/>
      <c r="G26" s="678"/>
      <c r="H26" s="678"/>
      <c r="I26" s="678"/>
      <c r="J26" s="678"/>
      <c r="K26" s="678"/>
      <c r="L26" s="678"/>
      <c r="M26" s="678"/>
      <c r="N26" s="678"/>
      <c r="O26" s="678"/>
      <c r="P26" s="678"/>
      <c r="Q26" s="679"/>
      <c r="R26" s="680">
        <v>1869</v>
      </c>
      <c r="S26" s="681"/>
      <c r="T26" s="681"/>
      <c r="U26" s="681"/>
      <c r="V26" s="681"/>
      <c r="W26" s="681"/>
      <c r="X26" s="681"/>
      <c r="Y26" s="682"/>
      <c r="Z26" s="683">
        <v>0</v>
      </c>
      <c r="AA26" s="683"/>
      <c r="AB26" s="683"/>
      <c r="AC26" s="683"/>
      <c r="AD26" s="684" t="s">
        <v>241</v>
      </c>
      <c r="AE26" s="684"/>
      <c r="AF26" s="684"/>
      <c r="AG26" s="684"/>
      <c r="AH26" s="684"/>
      <c r="AI26" s="684"/>
      <c r="AJ26" s="684"/>
      <c r="AK26" s="684"/>
      <c r="AL26" s="685" t="s">
        <v>130</v>
      </c>
      <c r="AM26" s="686"/>
      <c r="AN26" s="686"/>
      <c r="AO26" s="687"/>
      <c r="AP26" s="698" t="s">
        <v>304</v>
      </c>
      <c r="AQ26" s="719"/>
      <c r="AR26" s="719"/>
      <c r="AS26" s="719"/>
      <c r="AT26" s="719"/>
      <c r="AU26" s="719"/>
      <c r="AV26" s="719"/>
      <c r="AW26" s="719"/>
      <c r="AX26" s="719"/>
      <c r="AY26" s="719"/>
      <c r="AZ26" s="719"/>
      <c r="BA26" s="719"/>
      <c r="BB26" s="719"/>
      <c r="BC26" s="719"/>
      <c r="BD26" s="719"/>
      <c r="BE26" s="719"/>
      <c r="BF26" s="700"/>
      <c r="BG26" s="680" t="s">
        <v>241</v>
      </c>
      <c r="BH26" s="681"/>
      <c r="BI26" s="681"/>
      <c r="BJ26" s="681"/>
      <c r="BK26" s="681"/>
      <c r="BL26" s="681"/>
      <c r="BM26" s="681"/>
      <c r="BN26" s="682"/>
      <c r="BO26" s="683" t="s">
        <v>241</v>
      </c>
      <c r="BP26" s="683"/>
      <c r="BQ26" s="683"/>
      <c r="BR26" s="683"/>
      <c r="BS26" s="689" t="s">
        <v>241</v>
      </c>
      <c r="BT26" s="681"/>
      <c r="BU26" s="681"/>
      <c r="BV26" s="681"/>
      <c r="BW26" s="681"/>
      <c r="BX26" s="681"/>
      <c r="BY26" s="681"/>
      <c r="BZ26" s="681"/>
      <c r="CA26" s="681"/>
      <c r="CB26" s="690"/>
      <c r="CD26" s="695" t="s">
        <v>305</v>
      </c>
      <c r="CE26" s="696"/>
      <c r="CF26" s="696"/>
      <c r="CG26" s="696"/>
      <c r="CH26" s="696"/>
      <c r="CI26" s="696"/>
      <c r="CJ26" s="696"/>
      <c r="CK26" s="696"/>
      <c r="CL26" s="696"/>
      <c r="CM26" s="696"/>
      <c r="CN26" s="696"/>
      <c r="CO26" s="696"/>
      <c r="CP26" s="696"/>
      <c r="CQ26" s="697"/>
      <c r="CR26" s="680">
        <v>331639</v>
      </c>
      <c r="CS26" s="681"/>
      <c r="CT26" s="681"/>
      <c r="CU26" s="681"/>
      <c r="CV26" s="681"/>
      <c r="CW26" s="681"/>
      <c r="CX26" s="681"/>
      <c r="CY26" s="682"/>
      <c r="CZ26" s="685">
        <v>9</v>
      </c>
      <c r="DA26" s="714"/>
      <c r="DB26" s="714"/>
      <c r="DC26" s="718"/>
      <c r="DD26" s="689">
        <v>270043</v>
      </c>
      <c r="DE26" s="681"/>
      <c r="DF26" s="681"/>
      <c r="DG26" s="681"/>
      <c r="DH26" s="681"/>
      <c r="DI26" s="681"/>
      <c r="DJ26" s="681"/>
      <c r="DK26" s="682"/>
      <c r="DL26" s="689" t="s">
        <v>241</v>
      </c>
      <c r="DM26" s="681"/>
      <c r="DN26" s="681"/>
      <c r="DO26" s="681"/>
      <c r="DP26" s="681"/>
      <c r="DQ26" s="681"/>
      <c r="DR26" s="681"/>
      <c r="DS26" s="681"/>
      <c r="DT26" s="681"/>
      <c r="DU26" s="681"/>
      <c r="DV26" s="682"/>
      <c r="DW26" s="685" t="s">
        <v>241</v>
      </c>
      <c r="DX26" s="714"/>
      <c r="DY26" s="714"/>
      <c r="DZ26" s="714"/>
      <c r="EA26" s="714"/>
      <c r="EB26" s="714"/>
      <c r="EC26" s="715"/>
    </row>
    <row r="27" spans="2:133" ht="11.25" customHeight="1" x14ac:dyDescent="0.15">
      <c r="B27" s="677" t="s">
        <v>306</v>
      </c>
      <c r="C27" s="678"/>
      <c r="D27" s="678"/>
      <c r="E27" s="678"/>
      <c r="F27" s="678"/>
      <c r="G27" s="678"/>
      <c r="H27" s="678"/>
      <c r="I27" s="678"/>
      <c r="J27" s="678"/>
      <c r="K27" s="678"/>
      <c r="L27" s="678"/>
      <c r="M27" s="678"/>
      <c r="N27" s="678"/>
      <c r="O27" s="678"/>
      <c r="P27" s="678"/>
      <c r="Q27" s="679"/>
      <c r="R27" s="680">
        <v>397605</v>
      </c>
      <c r="S27" s="681"/>
      <c r="T27" s="681"/>
      <c r="U27" s="681"/>
      <c r="V27" s="681"/>
      <c r="W27" s="681"/>
      <c r="X27" s="681"/>
      <c r="Y27" s="682"/>
      <c r="Z27" s="683">
        <v>9.9</v>
      </c>
      <c r="AA27" s="683"/>
      <c r="AB27" s="683"/>
      <c r="AC27" s="683"/>
      <c r="AD27" s="684" t="s">
        <v>241</v>
      </c>
      <c r="AE27" s="684"/>
      <c r="AF27" s="684"/>
      <c r="AG27" s="684"/>
      <c r="AH27" s="684"/>
      <c r="AI27" s="684"/>
      <c r="AJ27" s="684"/>
      <c r="AK27" s="684"/>
      <c r="AL27" s="685" t="s">
        <v>130</v>
      </c>
      <c r="AM27" s="686"/>
      <c r="AN27" s="686"/>
      <c r="AO27" s="687"/>
      <c r="AP27" s="677" t="s">
        <v>307</v>
      </c>
      <c r="AQ27" s="678"/>
      <c r="AR27" s="678"/>
      <c r="AS27" s="678"/>
      <c r="AT27" s="678"/>
      <c r="AU27" s="678"/>
      <c r="AV27" s="678"/>
      <c r="AW27" s="678"/>
      <c r="AX27" s="678"/>
      <c r="AY27" s="678"/>
      <c r="AZ27" s="678"/>
      <c r="BA27" s="678"/>
      <c r="BB27" s="678"/>
      <c r="BC27" s="678"/>
      <c r="BD27" s="678"/>
      <c r="BE27" s="678"/>
      <c r="BF27" s="679"/>
      <c r="BG27" s="680">
        <v>221147</v>
      </c>
      <c r="BH27" s="681"/>
      <c r="BI27" s="681"/>
      <c r="BJ27" s="681"/>
      <c r="BK27" s="681"/>
      <c r="BL27" s="681"/>
      <c r="BM27" s="681"/>
      <c r="BN27" s="682"/>
      <c r="BO27" s="683">
        <v>100</v>
      </c>
      <c r="BP27" s="683"/>
      <c r="BQ27" s="683"/>
      <c r="BR27" s="683"/>
      <c r="BS27" s="689" t="s">
        <v>241</v>
      </c>
      <c r="BT27" s="681"/>
      <c r="BU27" s="681"/>
      <c r="BV27" s="681"/>
      <c r="BW27" s="681"/>
      <c r="BX27" s="681"/>
      <c r="BY27" s="681"/>
      <c r="BZ27" s="681"/>
      <c r="CA27" s="681"/>
      <c r="CB27" s="690"/>
      <c r="CD27" s="695" t="s">
        <v>308</v>
      </c>
      <c r="CE27" s="696"/>
      <c r="CF27" s="696"/>
      <c r="CG27" s="696"/>
      <c r="CH27" s="696"/>
      <c r="CI27" s="696"/>
      <c r="CJ27" s="696"/>
      <c r="CK27" s="696"/>
      <c r="CL27" s="696"/>
      <c r="CM27" s="696"/>
      <c r="CN27" s="696"/>
      <c r="CO27" s="696"/>
      <c r="CP27" s="696"/>
      <c r="CQ27" s="697"/>
      <c r="CR27" s="680">
        <v>101298</v>
      </c>
      <c r="CS27" s="716"/>
      <c r="CT27" s="716"/>
      <c r="CU27" s="716"/>
      <c r="CV27" s="716"/>
      <c r="CW27" s="716"/>
      <c r="CX27" s="716"/>
      <c r="CY27" s="717"/>
      <c r="CZ27" s="685">
        <v>2.8</v>
      </c>
      <c r="DA27" s="714"/>
      <c r="DB27" s="714"/>
      <c r="DC27" s="718"/>
      <c r="DD27" s="689">
        <v>40039</v>
      </c>
      <c r="DE27" s="716"/>
      <c r="DF27" s="716"/>
      <c r="DG27" s="716"/>
      <c r="DH27" s="716"/>
      <c r="DI27" s="716"/>
      <c r="DJ27" s="716"/>
      <c r="DK27" s="717"/>
      <c r="DL27" s="689">
        <v>38309</v>
      </c>
      <c r="DM27" s="716"/>
      <c r="DN27" s="716"/>
      <c r="DO27" s="716"/>
      <c r="DP27" s="716"/>
      <c r="DQ27" s="716"/>
      <c r="DR27" s="716"/>
      <c r="DS27" s="716"/>
      <c r="DT27" s="716"/>
      <c r="DU27" s="716"/>
      <c r="DV27" s="717"/>
      <c r="DW27" s="685">
        <v>2.4</v>
      </c>
      <c r="DX27" s="714"/>
      <c r="DY27" s="714"/>
      <c r="DZ27" s="714"/>
      <c r="EA27" s="714"/>
      <c r="EB27" s="714"/>
      <c r="EC27" s="715"/>
    </row>
    <row r="28" spans="2:133" ht="11.25" customHeight="1" x14ac:dyDescent="0.15">
      <c r="B28" s="722" t="s">
        <v>309</v>
      </c>
      <c r="C28" s="723"/>
      <c r="D28" s="723"/>
      <c r="E28" s="723"/>
      <c r="F28" s="723"/>
      <c r="G28" s="723"/>
      <c r="H28" s="723"/>
      <c r="I28" s="723"/>
      <c r="J28" s="723"/>
      <c r="K28" s="723"/>
      <c r="L28" s="723"/>
      <c r="M28" s="723"/>
      <c r="N28" s="723"/>
      <c r="O28" s="723"/>
      <c r="P28" s="723"/>
      <c r="Q28" s="724"/>
      <c r="R28" s="680" t="s">
        <v>130</v>
      </c>
      <c r="S28" s="681"/>
      <c r="T28" s="681"/>
      <c r="U28" s="681"/>
      <c r="V28" s="681"/>
      <c r="W28" s="681"/>
      <c r="X28" s="681"/>
      <c r="Y28" s="682"/>
      <c r="Z28" s="683" t="s">
        <v>130</v>
      </c>
      <c r="AA28" s="683"/>
      <c r="AB28" s="683"/>
      <c r="AC28" s="683"/>
      <c r="AD28" s="684" t="s">
        <v>130</v>
      </c>
      <c r="AE28" s="684"/>
      <c r="AF28" s="684"/>
      <c r="AG28" s="684"/>
      <c r="AH28" s="684"/>
      <c r="AI28" s="684"/>
      <c r="AJ28" s="684"/>
      <c r="AK28" s="684"/>
      <c r="AL28" s="685" t="s">
        <v>130</v>
      </c>
      <c r="AM28" s="686"/>
      <c r="AN28" s="686"/>
      <c r="AO28" s="687"/>
      <c r="AP28" s="725"/>
      <c r="AQ28" s="726"/>
      <c r="AR28" s="726"/>
      <c r="AS28" s="726"/>
      <c r="AT28" s="726"/>
      <c r="AU28" s="726"/>
      <c r="AV28" s="726"/>
      <c r="AW28" s="726"/>
      <c r="AX28" s="726"/>
      <c r="AY28" s="726"/>
      <c r="AZ28" s="726"/>
      <c r="BA28" s="726"/>
      <c r="BB28" s="726"/>
      <c r="BC28" s="726"/>
      <c r="BD28" s="726"/>
      <c r="BE28" s="726"/>
      <c r="BF28" s="727"/>
      <c r="BG28" s="680"/>
      <c r="BH28" s="681"/>
      <c r="BI28" s="681"/>
      <c r="BJ28" s="681"/>
      <c r="BK28" s="681"/>
      <c r="BL28" s="681"/>
      <c r="BM28" s="681"/>
      <c r="BN28" s="682"/>
      <c r="BO28" s="683"/>
      <c r="BP28" s="683"/>
      <c r="BQ28" s="683"/>
      <c r="BR28" s="683"/>
      <c r="BS28" s="684"/>
      <c r="BT28" s="684"/>
      <c r="BU28" s="684"/>
      <c r="BV28" s="684"/>
      <c r="BW28" s="684"/>
      <c r="BX28" s="684"/>
      <c r="BY28" s="684"/>
      <c r="BZ28" s="684"/>
      <c r="CA28" s="684"/>
      <c r="CB28" s="688"/>
      <c r="CD28" s="695" t="s">
        <v>310</v>
      </c>
      <c r="CE28" s="696"/>
      <c r="CF28" s="696"/>
      <c r="CG28" s="696"/>
      <c r="CH28" s="696"/>
      <c r="CI28" s="696"/>
      <c r="CJ28" s="696"/>
      <c r="CK28" s="696"/>
      <c r="CL28" s="696"/>
      <c r="CM28" s="696"/>
      <c r="CN28" s="696"/>
      <c r="CO28" s="696"/>
      <c r="CP28" s="696"/>
      <c r="CQ28" s="697"/>
      <c r="CR28" s="680">
        <v>274294</v>
      </c>
      <c r="CS28" s="681"/>
      <c r="CT28" s="681"/>
      <c r="CU28" s="681"/>
      <c r="CV28" s="681"/>
      <c r="CW28" s="681"/>
      <c r="CX28" s="681"/>
      <c r="CY28" s="682"/>
      <c r="CZ28" s="685">
        <v>7.5</v>
      </c>
      <c r="DA28" s="714"/>
      <c r="DB28" s="714"/>
      <c r="DC28" s="718"/>
      <c r="DD28" s="689">
        <v>260350</v>
      </c>
      <c r="DE28" s="681"/>
      <c r="DF28" s="681"/>
      <c r="DG28" s="681"/>
      <c r="DH28" s="681"/>
      <c r="DI28" s="681"/>
      <c r="DJ28" s="681"/>
      <c r="DK28" s="682"/>
      <c r="DL28" s="689">
        <v>260350</v>
      </c>
      <c r="DM28" s="681"/>
      <c r="DN28" s="681"/>
      <c r="DO28" s="681"/>
      <c r="DP28" s="681"/>
      <c r="DQ28" s="681"/>
      <c r="DR28" s="681"/>
      <c r="DS28" s="681"/>
      <c r="DT28" s="681"/>
      <c r="DU28" s="681"/>
      <c r="DV28" s="682"/>
      <c r="DW28" s="685">
        <v>16.100000000000001</v>
      </c>
      <c r="DX28" s="714"/>
      <c r="DY28" s="714"/>
      <c r="DZ28" s="714"/>
      <c r="EA28" s="714"/>
      <c r="EB28" s="714"/>
      <c r="EC28" s="715"/>
    </row>
    <row r="29" spans="2:133" ht="11.25" customHeight="1" x14ac:dyDescent="0.15">
      <c r="B29" s="677" t="s">
        <v>311</v>
      </c>
      <c r="C29" s="678"/>
      <c r="D29" s="678"/>
      <c r="E29" s="678"/>
      <c r="F29" s="678"/>
      <c r="G29" s="678"/>
      <c r="H29" s="678"/>
      <c r="I29" s="678"/>
      <c r="J29" s="678"/>
      <c r="K29" s="678"/>
      <c r="L29" s="678"/>
      <c r="M29" s="678"/>
      <c r="N29" s="678"/>
      <c r="O29" s="678"/>
      <c r="P29" s="678"/>
      <c r="Q29" s="679"/>
      <c r="R29" s="680">
        <v>593375</v>
      </c>
      <c r="S29" s="681"/>
      <c r="T29" s="681"/>
      <c r="U29" s="681"/>
      <c r="V29" s="681"/>
      <c r="W29" s="681"/>
      <c r="X29" s="681"/>
      <c r="Y29" s="682"/>
      <c r="Z29" s="683">
        <v>14.8</v>
      </c>
      <c r="AA29" s="683"/>
      <c r="AB29" s="683"/>
      <c r="AC29" s="683"/>
      <c r="AD29" s="684" t="s">
        <v>130</v>
      </c>
      <c r="AE29" s="684"/>
      <c r="AF29" s="684"/>
      <c r="AG29" s="684"/>
      <c r="AH29" s="684"/>
      <c r="AI29" s="684"/>
      <c r="AJ29" s="684"/>
      <c r="AK29" s="684"/>
      <c r="AL29" s="685" t="s">
        <v>130</v>
      </c>
      <c r="AM29" s="686"/>
      <c r="AN29" s="686"/>
      <c r="AO29" s="687"/>
      <c r="AP29" s="659" t="s">
        <v>230</v>
      </c>
      <c r="AQ29" s="660"/>
      <c r="AR29" s="660"/>
      <c r="AS29" s="660"/>
      <c r="AT29" s="660"/>
      <c r="AU29" s="660"/>
      <c r="AV29" s="660"/>
      <c r="AW29" s="660"/>
      <c r="AX29" s="660"/>
      <c r="AY29" s="660"/>
      <c r="AZ29" s="660"/>
      <c r="BA29" s="660"/>
      <c r="BB29" s="660"/>
      <c r="BC29" s="660"/>
      <c r="BD29" s="660"/>
      <c r="BE29" s="660"/>
      <c r="BF29" s="661"/>
      <c r="BG29" s="659" t="s">
        <v>312</v>
      </c>
      <c r="BH29" s="720"/>
      <c r="BI29" s="720"/>
      <c r="BJ29" s="720"/>
      <c r="BK29" s="720"/>
      <c r="BL29" s="720"/>
      <c r="BM29" s="720"/>
      <c r="BN29" s="720"/>
      <c r="BO29" s="720"/>
      <c r="BP29" s="720"/>
      <c r="BQ29" s="721"/>
      <c r="BR29" s="659" t="s">
        <v>313</v>
      </c>
      <c r="BS29" s="720"/>
      <c r="BT29" s="720"/>
      <c r="BU29" s="720"/>
      <c r="BV29" s="720"/>
      <c r="BW29" s="720"/>
      <c r="BX29" s="720"/>
      <c r="BY29" s="720"/>
      <c r="BZ29" s="720"/>
      <c r="CA29" s="720"/>
      <c r="CB29" s="721"/>
      <c r="CD29" s="743" t="s">
        <v>314</v>
      </c>
      <c r="CE29" s="744"/>
      <c r="CF29" s="695" t="s">
        <v>70</v>
      </c>
      <c r="CG29" s="696"/>
      <c r="CH29" s="696"/>
      <c r="CI29" s="696"/>
      <c r="CJ29" s="696"/>
      <c r="CK29" s="696"/>
      <c r="CL29" s="696"/>
      <c r="CM29" s="696"/>
      <c r="CN29" s="696"/>
      <c r="CO29" s="696"/>
      <c r="CP29" s="696"/>
      <c r="CQ29" s="697"/>
      <c r="CR29" s="680">
        <v>274277</v>
      </c>
      <c r="CS29" s="716"/>
      <c r="CT29" s="716"/>
      <c r="CU29" s="716"/>
      <c r="CV29" s="716"/>
      <c r="CW29" s="716"/>
      <c r="CX29" s="716"/>
      <c r="CY29" s="717"/>
      <c r="CZ29" s="685">
        <v>7.5</v>
      </c>
      <c r="DA29" s="714"/>
      <c r="DB29" s="714"/>
      <c r="DC29" s="718"/>
      <c r="DD29" s="689">
        <v>260333</v>
      </c>
      <c r="DE29" s="716"/>
      <c r="DF29" s="716"/>
      <c r="DG29" s="716"/>
      <c r="DH29" s="716"/>
      <c r="DI29" s="716"/>
      <c r="DJ29" s="716"/>
      <c r="DK29" s="717"/>
      <c r="DL29" s="689">
        <v>260333</v>
      </c>
      <c r="DM29" s="716"/>
      <c r="DN29" s="716"/>
      <c r="DO29" s="716"/>
      <c r="DP29" s="716"/>
      <c r="DQ29" s="716"/>
      <c r="DR29" s="716"/>
      <c r="DS29" s="716"/>
      <c r="DT29" s="716"/>
      <c r="DU29" s="716"/>
      <c r="DV29" s="717"/>
      <c r="DW29" s="685">
        <v>16.100000000000001</v>
      </c>
      <c r="DX29" s="714"/>
      <c r="DY29" s="714"/>
      <c r="DZ29" s="714"/>
      <c r="EA29" s="714"/>
      <c r="EB29" s="714"/>
      <c r="EC29" s="715"/>
    </row>
    <row r="30" spans="2:133" ht="11.25" customHeight="1" x14ac:dyDescent="0.15">
      <c r="B30" s="677" t="s">
        <v>315</v>
      </c>
      <c r="C30" s="678"/>
      <c r="D30" s="678"/>
      <c r="E30" s="678"/>
      <c r="F30" s="678"/>
      <c r="G30" s="678"/>
      <c r="H30" s="678"/>
      <c r="I30" s="678"/>
      <c r="J30" s="678"/>
      <c r="K30" s="678"/>
      <c r="L30" s="678"/>
      <c r="M30" s="678"/>
      <c r="N30" s="678"/>
      <c r="O30" s="678"/>
      <c r="P30" s="678"/>
      <c r="Q30" s="679"/>
      <c r="R30" s="680">
        <v>21372</v>
      </c>
      <c r="S30" s="681"/>
      <c r="T30" s="681"/>
      <c r="U30" s="681"/>
      <c r="V30" s="681"/>
      <c r="W30" s="681"/>
      <c r="X30" s="681"/>
      <c r="Y30" s="682"/>
      <c r="Z30" s="683">
        <v>0.5</v>
      </c>
      <c r="AA30" s="683"/>
      <c r="AB30" s="683"/>
      <c r="AC30" s="683"/>
      <c r="AD30" s="684">
        <v>7217</v>
      </c>
      <c r="AE30" s="684"/>
      <c r="AF30" s="684"/>
      <c r="AG30" s="684"/>
      <c r="AH30" s="684"/>
      <c r="AI30" s="684"/>
      <c r="AJ30" s="684"/>
      <c r="AK30" s="684"/>
      <c r="AL30" s="685">
        <v>0.5</v>
      </c>
      <c r="AM30" s="686"/>
      <c r="AN30" s="686"/>
      <c r="AO30" s="687"/>
      <c r="AP30" s="728" t="s">
        <v>316</v>
      </c>
      <c r="AQ30" s="729"/>
      <c r="AR30" s="729"/>
      <c r="AS30" s="729"/>
      <c r="AT30" s="734" t="s">
        <v>317</v>
      </c>
      <c r="AU30" s="231"/>
      <c r="AV30" s="231"/>
      <c r="AW30" s="231"/>
      <c r="AX30" s="666" t="s">
        <v>193</v>
      </c>
      <c r="AY30" s="667"/>
      <c r="AZ30" s="667"/>
      <c r="BA30" s="667"/>
      <c r="BB30" s="667"/>
      <c r="BC30" s="667"/>
      <c r="BD30" s="667"/>
      <c r="BE30" s="667"/>
      <c r="BF30" s="668"/>
      <c r="BG30" s="740">
        <v>98.6</v>
      </c>
      <c r="BH30" s="741"/>
      <c r="BI30" s="741"/>
      <c r="BJ30" s="741"/>
      <c r="BK30" s="741"/>
      <c r="BL30" s="741"/>
      <c r="BM30" s="675">
        <v>96.4</v>
      </c>
      <c r="BN30" s="741"/>
      <c r="BO30" s="741"/>
      <c r="BP30" s="741"/>
      <c r="BQ30" s="742"/>
      <c r="BR30" s="740">
        <v>98.8</v>
      </c>
      <c r="BS30" s="741"/>
      <c r="BT30" s="741"/>
      <c r="BU30" s="741"/>
      <c r="BV30" s="741"/>
      <c r="BW30" s="741"/>
      <c r="BX30" s="675">
        <v>96.6</v>
      </c>
      <c r="BY30" s="741"/>
      <c r="BZ30" s="741"/>
      <c r="CA30" s="741"/>
      <c r="CB30" s="742"/>
      <c r="CD30" s="745"/>
      <c r="CE30" s="746"/>
      <c r="CF30" s="695" t="s">
        <v>318</v>
      </c>
      <c r="CG30" s="696"/>
      <c r="CH30" s="696"/>
      <c r="CI30" s="696"/>
      <c r="CJ30" s="696"/>
      <c r="CK30" s="696"/>
      <c r="CL30" s="696"/>
      <c r="CM30" s="696"/>
      <c r="CN30" s="696"/>
      <c r="CO30" s="696"/>
      <c r="CP30" s="696"/>
      <c r="CQ30" s="697"/>
      <c r="CR30" s="680">
        <v>257693</v>
      </c>
      <c r="CS30" s="681"/>
      <c r="CT30" s="681"/>
      <c r="CU30" s="681"/>
      <c r="CV30" s="681"/>
      <c r="CW30" s="681"/>
      <c r="CX30" s="681"/>
      <c r="CY30" s="682"/>
      <c r="CZ30" s="685">
        <v>7</v>
      </c>
      <c r="DA30" s="714"/>
      <c r="DB30" s="714"/>
      <c r="DC30" s="718"/>
      <c r="DD30" s="689">
        <v>243749</v>
      </c>
      <c r="DE30" s="681"/>
      <c r="DF30" s="681"/>
      <c r="DG30" s="681"/>
      <c r="DH30" s="681"/>
      <c r="DI30" s="681"/>
      <c r="DJ30" s="681"/>
      <c r="DK30" s="682"/>
      <c r="DL30" s="689">
        <v>243749</v>
      </c>
      <c r="DM30" s="681"/>
      <c r="DN30" s="681"/>
      <c r="DO30" s="681"/>
      <c r="DP30" s="681"/>
      <c r="DQ30" s="681"/>
      <c r="DR30" s="681"/>
      <c r="DS30" s="681"/>
      <c r="DT30" s="681"/>
      <c r="DU30" s="681"/>
      <c r="DV30" s="682"/>
      <c r="DW30" s="685">
        <v>15.1</v>
      </c>
      <c r="DX30" s="714"/>
      <c r="DY30" s="714"/>
      <c r="DZ30" s="714"/>
      <c r="EA30" s="714"/>
      <c r="EB30" s="714"/>
      <c r="EC30" s="715"/>
    </row>
    <row r="31" spans="2:133" ht="11.25" customHeight="1" x14ac:dyDescent="0.15">
      <c r="B31" s="677" t="s">
        <v>319</v>
      </c>
      <c r="C31" s="678"/>
      <c r="D31" s="678"/>
      <c r="E31" s="678"/>
      <c r="F31" s="678"/>
      <c r="G31" s="678"/>
      <c r="H31" s="678"/>
      <c r="I31" s="678"/>
      <c r="J31" s="678"/>
      <c r="K31" s="678"/>
      <c r="L31" s="678"/>
      <c r="M31" s="678"/>
      <c r="N31" s="678"/>
      <c r="O31" s="678"/>
      <c r="P31" s="678"/>
      <c r="Q31" s="679"/>
      <c r="R31" s="680">
        <v>23164</v>
      </c>
      <c r="S31" s="681"/>
      <c r="T31" s="681"/>
      <c r="U31" s="681"/>
      <c r="V31" s="681"/>
      <c r="W31" s="681"/>
      <c r="X31" s="681"/>
      <c r="Y31" s="682"/>
      <c r="Z31" s="683">
        <v>0.6</v>
      </c>
      <c r="AA31" s="683"/>
      <c r="AB31" s="683"/>
      <c r="AC31" s="683"/>
      <c r="AD31" s="684" t="s">
        <v>241</v>
      </c>
      <c r="AE31" s="684"/>
      <c r="AF31" s="684"/>
      <c r="AG31" s="684"/>
      <c r="AH31" s="684"/>
      <c r="AI31" s="684"/>
      <c r="AJ31" s="684"/>
      <c r="AK31" s="684"/>
      <c r="AL31" s="685" t="s">
        <v>130</v>
      </c>
      <c r="AM31" s="686"/>
      <c r="AN31" s="686"/>
      <c r="AO31" s="687"/>
      <c r="AP31" s="730"/>
      <c r="AQ31" s="731"/>
      <c r="AR31" s="731"/>
      <c r="AS31" s="731"/>
      <c r="AT31" s="735"/>
      <c r="AU31" s="230" t="s">
        <v>320</v>
      </c>
      <c r="AV31" s="230"/>
      <c r="AW31" s="230"/>
      <c r="AX31" s="677" t="s">
        <v>321</v>
      </c>
      <c r="AY31" s="678"/>
      <c r="AZ31" s="678"/>
      <c r="BA31" s="678"/>
      <c r="BB31" s="678"/>
      <c r="BC31" s="678"/>
      <c r="BD31" s="678"/>
      <c r="BE31" s="678"/>
      <c r="BF31" s="679"/>
      <c r="BG31" s="737">
        <v>99.8</v>
      </c>
      <c r="BH31" s="716"/>
      <c r="BI31" s="716"/>
      <c r="BJ31" s="716"/>
      <c r="BK31" s="716"/>
      <c r="BL31" s="716"/>
      <c r="BM31" s="686">
        <v>99.3</v>
      </c>
      <c r="BN31" s="738"/>
      <c r="BO31" s="738"/>
      <c r="BP31" s="738"/>
      <c r="BQ31" s="739"/>
      <c r="BR31" s="737">
        <v>99.9</v>
      </c>
      <c r="BS31" s="716"/>
      <c r="BT31" s="716"/>
      <c r="BU31" s="716"/>
      <c r="BV31" s="716"/>
      <c r="BW31" s="716"/>
      <c r="BX31" s="686">
        <v>99.1</v>
      </c>
      <c r="BY31" s="738"/>
      <c r="BZ31" s="738"/>
      <c r="CA31" s="738"/>
      <c r="CB31" s="739"/>
      <c r="CD31" s="745"/>
      <c r="CE31" s="746"/>
      <c r="CF31" s="695" t="s">
        <v>322</v>
      </c>
      <c r="CG31" s="696"/>
      <c r="CH31" s="696"/>
      <c r="CI31" s="696"/>
      <c r="CJ31" s="696"/>
      <c r="CK31" s="696"/>
      <c r="CL31" s="696"/>
      <c r="CM31" s="696"/>
      <c r="CN31" s="696"/>
      <c r="CO31" s="696"/>
      <c r="CP31" s="696"/>
      <c r="CQ31" s="697"/>
      <c r="CR31" s="680">
        <v>16584</v>
      </c>
      <c r="CS31" s="716"/>
      <c r="CT31" s="716"/>
      <c r="CU31" s="716"/>
      <c r="CV31" s="716"/>
      <c r="CW31" s="716"/>
      <c r="CX31" s="716"/>
      <c r="CY31" s="717"/>
      <c r="CZ31" s="685">
        <v>0.5</v>
      </c>
      <c r="DA31" s="714"/>
      <c r="DB31" s="714"/>
      <c r="DC31" s="718"/>
      <c r="DD31" s="689">
        <v>16584</v>
      </c>
      <c r="DE31" s="716"/>
      <c r="DF31" s="716"/>
      <c r="DG31" s="716"/>
      <c r="DH31" s="716"/>
      <c r="DI31" s="716"/>
      <c r="DJ31" s="716"/>
      <c r="DK31" s="717"/>
      <c r="DL31" s="689">
        <v>16584</v>
      </c>
      <c r="DM31" s="716"/>
      <c r="DN31" s="716"/>
      <c r="DO31" s="716"/>
      <c r="DP31" s="716"/>
      <c r="DQ31" s="716"/>
      <c r="DR31" s="716"/>
      <c r="DS31" s="716"/>
      <c r="DT31" s="716"/>
      <c r="DU31" s="716"/>
      <c r="DV31" s="717"/>
      <c r="DW31" s="685">
        <v>1</v>
      </c>
      <c r="DX31" s="714"/>
      <c r="DY31" s="714"/>
      <c r="DZ31" s="714"/>
      <c r="EA31" s="714"/>
      <c r="EB31" s="714"/>
      <c r="EC31" s="715"/>
    </row>
    <row r="32" spans="2:133" ht="11.25" customHeight="1" x14ac:dyDescent="0.15">
      <c r="B32" s="677" t="s">
        <v>323</v>
      </c>
      <c r="C32" s="678"/>
      <c r="D32" s="678"/>
      <c r="E32" s="678"/>
      <c r="F32" s="678"/>
      <c r="G32" s="678"/>
      <c r="H32" s="678"/>
      <c r="I32" s="678"/>
      <c r="J32" s="678"/>
      <c r="K32" s="678"/>
      <c r="L32" s="678"/>
      <c r="M32" s="678"/>
      <c r="N32" s="678"/>
      <c r="O32" s="678"/>
      <c r="P32" s="678"/>
      <c r="Q32" s="679"/>
      <c r="R32" s="680">
        <v>607636</v>
      </c>
      <c r="S32" s="681"/>
      <c r="T32" s="681"/>
      <c r="U32" s="681"/>
      <c r="V32" s="681"/>
      <c r="W32" s="681"/>
      <c r="X32" s="681"/>
      <c r="Y32" s="682"/>
      <c r="Z32" s="683">
        <v>15.2</v>
      </c>
      <c r="AA32" s="683"/>
      <c r="AB32" s="683"/>
      <c r="AC32" s="683"/>
      <c r="AD32" s="684" t="s">
        <v>241</v>
      </c>
      <c r="AE32" s="684"/>
      <c r="AF32" s="684"/>
      <c r="AG32" s="684"/>
      <c r="AH32" s="684"/>
      <c r="AI32" s="684"/>
      <c r="AJ32" s="684"/>
      <c r="AK32" s="684"/>
      <c r="AL32" s="685" t="s">
        <v>241</v>
      </c>
      <c r="AM32" s="686"/>
      <c r="AN32" s="686"/>
      <c r="AO32" s="687"/>
      <c r="AP32" s="732"/>
      <c r="AQ32" s="733"/>
      <c r="AR32" s="733"/>
      <c r="AS32" s="733"/>
      <c r="AT32" s="736"/>
      <c r="AU32" s="232"/>
      <c r="AV32" s="232"/>
      <c r="AW32" s="232"/>
      <c r="AX32" s="725" t="s">
        <v>324</v>
      </c>
      <c r="AY32" s="726"/>
      <c r="AZ32" s="726"/>
      <c r="BA32" s="726"/>
      <c r="BB32" s="726"/>
      <c r="BC32" s="726"/>
      <c r="BD32" s="726"/>
      <c r="BE32" s="726"/>
      <c r="BF32" s="727"/>
      <c r="BG32" s="749">
        <v>96.5</v>
      </c>
      <c r="BH32" s="750"/>
      <c r="BI32" s="750"/>
      <c r="BJ32" s="750"/>
      <c r="BK32" s="750"/>
      <c r="BL32" s="750"/>
      <c r="BM32" s="751">
        <v>91.7</v>
      </c>
      <c r="BN32" s="750"/>
      <c r="BO32" s="750"/>
      <c r="BP32" s="750"/>
      <c r="BQ32" s="752"/>
      <c r="BR32" s="749">
        <v>97</v>
      </c>
      <c r="BS32" s="750"/>
      <c r="BT32" s="750"/>
      <c r="BU32" s="750"/>
      <c r="BV32" s="750"/>
      <c r="BW32" s="750"/>
      <c r="BX32" s="751">
        <v>92.7</v>
      </c>
      <c r="BY32" s="750"/>
      <c r="BZ32" s="750"/>
      <c r="CA32" s="750"/>
      <c r="CB32" s="752"/>
      <c r="CD32" s="747"/>
      <c r="CE32" s="748"/>
      <c r="CF32" s="695" t="s">
        <v>325</v>
      </c>
      <c r="CG32" s="696"/>
      <c r="CH32" s="696"/>
      <c r="CI32" s="696"/>
      <c r="CJ32" s="696"/>
      <c r="CK32" s="696"/>
      <c r="CL32" s="696"/>
      <c r="CM32" s="696"/>
      <c r="CN32" s="696"/>
      <c r="CO32" s="696"/>
      <c r="CP32" s="696"/>
      <c r="CQ32" s="697"/>
      <c r="CR32" s="680">
        <v>17</v>
      </c>
      <c r="CS32" s="681"/>
      <c r="CT32" s="681"/>
      <c r="CU32" s="681"/>
      <c r="CV32" s="681"/>
      <c r="CW32" s="681"/>
      <c r="CX32" s="681"/>
      <c r="CY32" s="682"/>
      <c r="CZ32" s="685">
        <v>0</v>
      </c>
      <c r="DA32" s="714"/>
      <c r="DB32" s="714"/>
      <c r="DC32" s="718"/>
      <c r="DD32" s="689">
        <v>17</v>
      </c>
      <c r="DE32" s="681"/>
      <c r="DF32" s="681"/>
      <c r="DG32" s="681"/>
      <c r="DH32" s="681"/>
      <c r="DI32" s="681"/>
      <c r="DJ32" s="681"/>
      <c r="DK32" s="682"/>
      <c r="DL32" s="689">
        <v>17</v>
      </c>
      <c r="DM32" s="681"/>
      <c r="DN32" s="681"/>
      <c r="DO32" s="681"/>
      <c r="DP32" s="681"/>
      <c r="DQ32" s="681"/>
      <c r="DR32" s="681"/>
      <c r="DS32" s="681"/>
      <c r="DT32" s="681"/>
      <c r="DU32" s="681"/>
      <c r="DV32" s="682"/>
      <c r="DW32" s="685">
        <v>0</v>
      </c>
      <c r="DX32" s="714"/>
      <c r="DY32" s="714"/>
      <c r="DZ32" s="714"/>
      <c r="EA32" s="714"/>
      <c r="EB32" s="714"/>
      <c r="EC32" s="715"/>
    </row>
    <row r="33" spans="2:133" ht="11.25" customHeight="1" x14ac:dyDescent="0.15">
      <c r="B33" s="677" t="s">
        <v>326</v>
      </c>
      <c r="C33" s="678"/>
      <c r="D33" s="678"/>
      <c r="E33" s="678"/>
      <c r="F33" s="678"/>
      <c r="G33" s="678"/>
      <c r="H33" s="678"/>
      <c r="I33" s="678"/>
      <c r="J33" s="678"/>
      <c r="K33" s="678"/>
      <c r="L33" s="678"/>
      <c r="M33" s="678"/>
      <c r="N33" s="678"/>
      <c r="O33" s="678"/>
      <c r="P33" s="678"/>
      <c r="Q33" s="679"/>
      <c r="R33" s="680">
        <v>256983</v>
      </c>
      <c r="S33" s="681"/>
      <c r="T33" s="681"/>
      <c r="U33" s="681"/>
      <c r="V33" s="681"/>
      <c r="W33" s="681"/>
      <c r="X33" s="681"/>
      <c r="Y33" s="682"/>
      <c r="Z33" s="683">
        <v>6.4</v>
      </c>
      <c r="AA33" s="683"/>
      <c r="AB33" s="683"/>
      <c r="AC33" s="683"/>
      <c r="AD33" s="684" t="s">
        <v>130</v>
      </c>
      <c r="AE33" s="684"/>
      <c r="AF33" s="684"/>
      <c r="AG33" s="684"/>
      <c r="AH33" s="684"/>
      <c r="AI33" s="684"/>
      <c r="AJ33" s="684"/>
      <c r="AK33" s="684"/>
      <c r="AL33" s="685" t="s">
        <v>241</v>
      </c>
      <c r="AM33" s="686"/>
      <c r="AN33" s="686"/>
      <c r="AO33" s="687"/>
      <c r="AP33" s="233"/>
      <c r="AQ33" s="234"/>
      <c r="AR33" s="230"/>
      <c r="AS33" s="231"/>
      <c r="AT33" s="231"/>
      <c r="AU33" s="231"/>
      <c r="AV33" s="231"/>
      <c r="AW33" s="231"/>
      <c r="AX33" s="231"/>
      <c r="AY33" s="231"/>
      <c r="AZ33" s="231"/>
      <c r="BA33" s="231"/>
      <c r="BB33" s="231"/>
      <c r="BC33" s="231"/>
      <c r="BD33" s="231"/>
      <c r="BE33" s="231"/>
      <c r="BF33" s="231"/>
      <c r="BG33" s="234"/>
      <c r="BH33" s="234"/>
      <c r="BI33" s="234"/>
      <c r="BJ33" s="234"/>
      <c r="BK33" s="234"/>
      <c r="BL33" s="234"/>
      <c r="BM33" s="234"/>
      <c r="BN33" s="234"/>
      <c r="BO33" s="234"/>
      <c r="BP33" s="234"/>
      <c r="BQ33" s="234"/>
      <c r="BR33" s="234"/>
      <c r="BS33" s="234"/>
      <c r="BT33" s="234"/>
      <c r="BU33" s="234"/>
      <c r="BV33" s="234"/>
      <c r="BW33" s="234"/>
      <c r="BX33" s="234"/>
      <c r="BY33" s="234"/>
      <c r="BZ33" s="234"/>
      <c r="CA33" s="234"/>
      <c r="CB33" s="234"/>
      <c r="CD33" s="695" t="s">
        <v>327</v>
      </c>
      <c r="CE33" s="696"/>
      <c r="CF33" s="696"/>
      <c r="CG33" s="696"/>
      <c r="CH33" s="696"/>
      <c r="CI33" s="696"/>
      <c r="CJ33" s="696"/>
      <c r="CK33" s="696"/>
      <c r="CL33" s="696"/>
      <c r="CM33" s="696"/>
      <c r="CN33" s="696"/>
      <c r="CO33" s="696"/>
      <c r="CP33" s="696"/>
      <c r="CQ33" s="697"/>
      <c r="CR33" s="680">
        <v>1931894</v>
      </c>
      <c r="CS33" s="716"/>
      <c r="CT33" s="716"/>
      <c r="CU33" s="716"/>
      <c r="CV33" s="716"/>
      <c r="CW33" s="716"/>
      <c r="CX33" s="716"/>
      <c r="CY33" s="717"/>
      <c r="CZ33" s="685">
        <v>52.7</v>
      </c>
      <c r="DA33" s="714"/>
      <c r="DB33" s="714"/>
      <c r="DC33" s="718"/>
      <c r="DD33" s="689">
        <v>1274454</v>
      </c>
      <c r="DE33" s="716"/>
      <c r="DF33" s="716"/>
      <c r="DG33" s="716"/>
      <c r="DH33" s="716"/>
      <c r="DI33" s="716"/>
      <c r="DJ33" s="716"/>
      <c r="DK33" s="717"/>
      <c r="DL33" s="689">
        <v>593743</v>
      </c>
      <c r="DM33" s="716"/>
      <c r="DN33" s="716"/>
      <c r="DO33" s="716"/>
      <c r="DP33" s="716"/>
      <c r="DQ33" s="716"/>
      <c r="DR33" s="716"/>
      <c r="DS33" s="716"/>
      <c r="DT33" s="716"/>
      <c r="DU33" s="716"/>
      <c r="DV33" s="717"/>
      <c r="DW33" s="685">
        <v>36.799999999999997</v>
      </c>
      <c r="DX33" s="714"/>
      <c r="DY33" s="714"/>
      <c r="DZ33" s="714"/>
      <c r="EA33" s="714"/>
      <c r="EB33" s="714"/>
      <c r="EC33" s="715"/>
    </row>
    <row r="34" spans="2:133" ht="11.25" customHeight="1" x14ac:dyDescent="0.15">
      <c r="B34" s="677" t="s">
        <v>328</v>
      </c>
      <c r="C34" s="678"/>
      <c r="D34" s="678"/>
      <c r="E34" s="678"/>
      <c r="F34" s="678"/>
      <c r="G34" s="678"/>
      <c r="H34" s="678"/>
      <c r="I34" s="678"/>
      <c r="J34" s="678"/>
      <c r="K34" s="678"/>
      <c r="L34" s="678"/>
      <c r="M34" s="678"/>
      <c r="N34" s="678"/>
      <c r="O34" s="678"/>
      <c r="P34" s="678"/>
      <c r="Q34" s="679"/>
      <c r="R34" s="680">
        <v>21141</v>
      </c>
      <c r="S34" s="681"/>
      <c r="T34" s="681"/>
      <c r="U34" s="681"/>
      <c r="V34" s="681"/>
      <c r="W34" s="681"/>
      <c r="X34" s="681"/>
      <c r="Y34" s="682"/>
      <c r="Z34" s="683">
        <v>0.5</v>
      </c>
      <c r="AA34" s="683"/>
      <c r="AB34" s="683"/>
      <c r="AC34" s="683"/>
      <c r="AD34" s="684">
        <v>1360</v>
      </c>
      <c r="AE34" s="684"/>
      <c r="AF34" s="684"/>
      <c r="AG34" s="684"/>
      <c r="AH34" s="684"/>
      <c r="AI34" s="684"/>
      <c r="AJ34" s="684"/>
      <c r="AK34" s="684"/>
      <c r="AL34" s="685">
        <v>0.1</v>
      </c>
      <c r="AM34" s="686"/>
      <c r="AN34" s="686"/>
      <c r="AO34" s="687"/>
      <c r="AP34" s="235"/>
      <c r="AQ34" s="659" t="s">
        <v>329</v>
      </c>
      <c r="AR34" s="660"/>
      <c r="AS34" s="660"/>
      <c r="AT34" s="660"/>
      <c r="AU34" s="660"/>
      <c r="AV34" s="660"/>
      <c r="AW34" s="660"/>
      <c r="AX34" s="660"/>
      <c r="AY34" s="660"/>
      <c r="AZ34" s="660"/>
      <c r="BA34" s="660"/>
      <c r="BB34" s="660"/>
      <c r="BC34" s="660"/>
      <c r="BD34" s="660"/>
      <c r="BE34" s="660"/>
      <c r="BF34" s="661"/>
      <c r="BG34" s="659" t="s">
        <v>330</v>
      </c>
      <c r="BH34" s="660"/>
      <c r="BI34" s="660"/>
      <c r="BJ34" s="660"/>
      <c r="BK34" s="660"/>
      <c r="BL34" s="660"/>
      <c r="BM34" s="660"/>
      <c r="BN34" s="660"/>
      <c r="BO34" s="660"/>
      <c r="BP34" s="660"/>
      <c r="BQ34" s="660"/>
      <c r="BR34" s="660"/>
      <c r="BS34" s="660"/>
      <c r="BT34" s="660"/>
      <c r="BU34" s="660"/>
      <c r="BV34" s="660"/>
      <c r="BW34" s="660"/>
      <c r="BX34" s="660"/>
      <c r="BY34" s="660"/>
      <c r="BZ34" s="660"/>
      <c r="CA34" s="660"/>
      <c r="CB34" s="661"/>
      <c r="CD34" s="695" t="s">
        <v>331</v>
      </c>
      <c r="CE34" s="696"/>
      <c r="CF34" s="696"/>
      <c r="CG34" s="696"/>
      <c r="CH34" s="696"/>
      <c r="CI34" s="696"/>
      <c r="CJ34" s="696"/>
      <c r="CK34" s="696"/>
      <c r="CL34" s="696"/>
      <c r="CM34" s="696"/>
      <c r="CN34" s="696"/>
      <c r="CO34" s="696"/>
      <c r="CP34" s="696"/>
      <c r="CQ34" s="697"/>
      <c r="CR34" s="680">
        <v>724774</v>
      </c>
      <c r="CS34" s="681"/>
      <c r="CT34" s="681"/>
      <c r="CU34" s="681"/>
      <c r="CV34" s="681"/>
      <c r="CW34" s="681"/>
      <c r="CX34" s="681"/>
      <c r="CY34" s="682"/>
      <c r="CZ34" s="685">
        <v>19.8</v>
      </c>
      <c r="DA34" s="714"/>
      <c r="DB34" s="714"/>
      <c r="DC34" s="718"/>
      <c r="DD34" s="689">
        <v>474688</v>
      </c>
      <c r="DE34" s="681"/>
      <c r="DF34" s="681"/>
      <c r="DG34" s="681"/>
      <c r="DH34" s="681"/>
      <c r="DI34" s="681"/>
      <c r="DJ34" s="681"/>
      <c r="DK34" s="682"/>
      <c r="DL34" s="689">
        <v>355342</v>
      </c>
      <c r="DM34" s="681"/>
      <c r="DN34" s="681"/>
      <c r="DO34" s="681"/>
      <c r="DP34" s="681"/>
      <c r="DQ34" s="681"/>
      <c r="DR34" s="681"/>
      <c r="DS34" s="681"/>
      <c r="DT34" s="681"/>
      <c r="DU34" s="681"/>
      <c r="DV34" s="682"/>
      <c r="DW34" s="685">
        <v>22</v>
      </c>
      <c r="DX34" s="714"/>
      <c r="DY34" s="714"/>
      <c r="DZ34" s="714"/>
      <c r="EA34" s="714"/>
      <c r="EB34" s="714"/>
      <c r="EC34" s="715"/>
    </row>
    <row r="35" spans="2:133" ht="11.25" customHeight="1" x14ac:dyDescent="0.15">
      <c r="B35" s="677" t="s">
        <v>332</v>
      </c>
      <c r="C35" s="678"/>
      <c r="D35" s="678"/>
      <c r="E35" s="678"/>
      <c r="F35" s="678"/>
      <c r="G35" s="678"/>
      <c r="H35" s="678"/>
      <c r="I35" s="678"/>
      <c r="J35" s="678"/>
      <c r="K35" s="678"/>
      <c r="L35" s="678"/>
      <c r="M35" s="678"/>
      <c r="N35" s="678"/>
      <c r="O35" s="678"/>
      <c r="P35" s="678"/>
      <c r="Q35" s="679"/>
      <c r="R35" s="680">
        <v>281068</v>
      </c>
      <c r="S35" s="681"/>
      <c r="T35" s="681"/>
      <c r="U35" s="681"/>
      <c r="V35" s="681"/>
      <c r="W35" s="681"/>
      <c r="X35" s="681"/>
      <c r="Y35" s="682"/>
      <c r="Z35" s="683">
        <v>7</v>
      </c>
      <c r="AA35" s="683"/>
      <c r="AB35" s="683"/>
      <c r="AC35" s="683"/>
      <c r="AD35" s="684" t="s">
        <v>241</v>
      </c>
      <c r="AE35" s="684"/>
      <c r="AF35" s="684"/>
      <c r="AG35" s="684"/>
      <c r="AH35" s="684"/>
      <c r="AI35" s="684"/>
      <c r="AJ35" s="684"/>
      <c r="AK35" s="684"/>
      <c r="AL35" s="685" t="s">
        <v>130</v>
      </c>
      <c r="AM35" s="686"/>
      <c r="AN35" s="686"/>
      <c r="AO35" s="687"/>
      <c r="AP35" s="235"/>
      <c r="AQ35" s="753" t="s">
        <v>333</v>
      </c>
      <c r="AR35" s="754"/>
      <c r="AS35" s="754"/>
      <c r="AT35" s="754"/>
      <c r="AU35" s="754"/>
      <c r="AV35" s="754"/>
      <c r="AW35" s="754"/>
      <c r="AX35" s="754"/>
      <c r="AY35" s="755"/>
      <c r="AZ35" s="669">
        <v>194856</v>
      </c>
      <c r="BA35" s="670"/>
      <c r="BB35" s="670"/>
      <c r="BC35" s="670"/>
      <c r="BD35" s="670"/>
      <c r="BE35" s="670"/>
      <c r="BF35" s="756"/>
      <c r="BG35" s="691" t="s">
        <v>334</v>
      </c>
      <c r="BH35" s="692"/>
      <c r="BI35" s="692"/>
      <c r="BJ35" s="692"/>
      <c r="BK35" s="692"/>
      <c r="BL35" s="692"/>
      <c r="BM35" s="692"/>
      <c r="BN35" s="692"/>
      <c r="BO35" s="692"/>
      <c r="BP35" s="692"/>
      <c r="BQ35" s="692"/>
      <c r="BR35" s="692"/>
      <c r="BS35" s="692"/>
      <c r="BT35" s="692"/>
      <c r="BU35" s="693"/>
      <c r="BV35" s="669">
        <v>32761</v>
      </c>
      <c r="BW35" s="670"/>
      <c r="BX35" s="670"/>
      <c r="BY35" s="670"/>
      <c r="BZ35" s="670"/>
      <c r="CA35" s="670"/>
      <c r="CB35" s="756"/>
      <c r="CD35" s="695" t="s">
        <v>335</v>
      </c>
      <c r="CE35" s="696"/>
      <c r="CF35" s="696"/>
      <c r="CG35" s="696"/>
      <c r="CH35" s="696"/>
      <c r="CI35" s="696"/>
      <c r="CJ35" s="696"/>
      <c r="CK35" s="696"/>
      <c r="CL35" s="696"/>
      <c r="CM35" s="696"/>
      <c r="CN35" s="696"/>
      <c r="CO35" s="696"/>
      <c r="CP35" s="696"/>
      <c r="CQ35" s="697"/>
      <c r="CR35" s="680">
        <v>58427</v>
      </c>
      <c r="CS35" s="716"/>
      <c r="CT35" s="716"/>
      <c r="CU35" s="716"/>
      <c r="CV35" s="716"/>
      <c r="CW35" s="716"/>
      <c r="CX35" s="716"/>
      <c r="CY35" s="717"/>
      <c r="CZ35" s="685">
        <v>1.6</v>
      </c>
      <c r="DA35" s="714"/>
      <c r="DB35" s="714"/>
      <c r="DC35" s="718"/>
      <c r="DD35" s="689">
        <v>51302</v>
      </c>
      <c r="DE35" s="716"/>
      <c r="DF35" s="716"/>
      <c r="DG35" s="716"/>
      <c r="DH35" s="716"/>
      <c r="DI35" s="716"/>
      <c r="DJ35" s="716"/>
      <c r="DK35" s="717"/>
      <c r="DL35" s="689">
        <v>3904</v>
      </c>
      <c r="DM35" s="716"/>
      <c r="DN35" s="716"/>
      <c r="DO35" s="716"/>
      <c r="DP35" s="716"/>
      <c r="DQ35" s="716"/>
      <c r="DR35" s="716"/>
      <c r="DS35" s="716"/>
      <c r="DT35" s="716"/>
      <c r="DU35" s="716"/>
      <c r="DV35" s="717"/>
      <c r="DW35" s="685">
        <v>0.2</v>
      </c>
      <c r="DX35" s="714"/>
      <c r="DY35" s="714"/>
      <c r="DZ35" s="714"/>
      <c r="EA35" s="714"/>
      <c r="EB35" s="714"/>
      <c r="EC35" s="715"/>
    </row>
    <row r="36" spans="2:133" ht="11.25" customHeight="1" x14ac:dyDescent="0.15">
      <c r="B36" s="677" t="s">
        <v>336</v>
      </c>
      <c r="C36" s="678"/>
      <c r="D36" s="678"/>
      <c r="E36" s="678"/>
      <c r="F36" s="678"/>
      <c r="G36" s="678"/>
      <c r="H36" s="678"/>
      <c r="I36" s="678"/>
      <c r="J36" s="678"/>
      <c r="K36" s="678"/>
      <c r="L36" s="678"/>
      <c r="M36" s="678"/>
      <c r="N36" s="678"/>
      <c r="O36" s="678"/>
      <c r="P36" s="678"/>
      <c r="Q36" s="679"/>
      <c r="R36" s="680" t="s">
        <v>241</v>
      </c>
      <c r="S36" s="681"/>
      <c r="T36" s="681"/>
      <c r="U36" s="681"/>
      <c r="V36" s="681"/>
      <c r="W36" s="681"/>
      <c r="X36" s="681"/>
      <c r="Y36" s="682"/>
      <c r="Z36" s="683" t="s">
        <v>130</v>
      </c>
      <c r="AA36" s="683"/>
      <c r="AB36" s="683"/>
      <c r="AC36" s="683"/>
      <c r="AD36" s="684" t="s">
        <v>130</v>
      </c>
      <c r="AE36" s="684"/>
      <c r="AF36" s="684"/>
      <c r="AG36" s="684"/>
      <c r="AH36" s="684"/>
      <c r="AI36" s="684"/>
      <c r="AJ36" s="684"/>
      <c r="AK36" s="684"/>
      <c r="AL36" s="685" t="s">
        <v>130</v>
      </c>
      <c r="AM36" s="686"/>
      <c r="AN36" s="686"/>
      <c r="AO36" s="687"/>
      <c r="AQ36" s="757" t="s">
        <v>337</v>
      </c>
      <c r="AR36" s="758"/>
      <c r="AS36" s="758"/>
      <c r="AT36" s="758"/>
      <c r="AU36" s="758"/>
      <c r="AV36" s="758"/>
      <c r="AW36" s="758"/>
      <c r="AX36" s="758"/>
      <c r="AY36" s="759"/>
      <c r="AZ36" s="680">
        <v>58428</v>
      </c>
      <c r="BA36" s="681"/>
      <c r="BB36" s="681"/>
      <c r="BC36" s="681"/>
      <c r="BD36" s="716"/>
      <c r="BE36" s="716"/>
      <c r="BF36" s="739"/>
      <c r="BG36" s="695" t="s">
        <v>338</v>
      </c>
      <c r="BH36" s="696"/>
      <c r="BI36" s="696"/>
      <c r="BJ36" s="696"/>
      <c r="BK36" s="696"/>
      <c r="BL36" s="696"/>
      <c r="BM36" s="696"/>
      <c r="BN36" s="696"/>
      <c r="BO36" s="696"/>
      <c r="BP36" s="696"/>
      <c r="BQ36" s="696"/>
      <c r="BR36" s="696"/>
      <c r="BS36" s="696"/>
      <c r="BT36" s="696"/>
      <c r="BU36" s="697"/>
      <c r="BV36" s="680">
        <v>10000</v>
      </c>
      <c r="BW36" s="681"/>
      <c r="BX36" s="681"/>
      <c r="BY36" s="681"/>
      <c r="BZ36" s="681"/>
      <c r="CA36" s="681"/>
      <c r="CB36" s="690"/>
      <c r="CD36" s="695" t="s">
        <v>339</v>
      </c>
      <c r="CE36" s="696"/>
      <c r="CF36" s="696"/>
      <c r="CG36" s="696"/>
      <c r="CH36" s="696"/>
      <c r="CI36" s="696"/>
      <c r="CJ36" s="696"/>
      <c r="CK36" s="696"/>
      <c r="CL36" s="696"/>
      <c r="CM36" s="696"/>
      <c r="CN36" s="696"/>
      <c r="CO36" s="696"/>
      <c r="CP36" s="696"/>
      <c r="CQ36" s="697"/>
      <c r="CR36" s="680">
        <v>390335</v>
      </c>
      <c r="CS36" s="681"/>
      <c r="CT36" s="681"/>
      <c r="CU36" s="681"/>
      <c r="CV36" s="681"/>
      <c r="CW36" s="681"/>
      <c r="CX36" s="681"/>
      <c r="CY36" s="682"/>
      <c r="CZ36" s="685">
        <v>10.7</v>
      </c>
      <c r="DA36" s="714"/>
      <c r="DB36" s="714"/>
      <c r="DC36" s="718"/>
      <c r="DD36" s="689">
        <v>154829</v>
      </c>
      <c r="DE36" s="681"/>
      <c r="DF36" s="681"/>
      <c r="DG36" s="681"/>
      <c r="DH36" s="681"/>
      <c r="DI36" s="681"/>
      <c r="DJ36" s="681"/>
      <c r="DK36" s="682"/>
      <c r="DL36" s="689">
        <v>76889</v>
      </c>
      <c r="DM36" s="681"/>
      <c r="DN36" s="681"/>
      <c r="DO36" s="681"/>
      <c r="DP36" s="681"/>
      <c r="DQ36" s="681"/>
      <c r="DR36" s="681"/>
      <c r="DS36" s="681"/>
      <c r="DT36" s="681"/>
      <c r="DU36" s="681"/>
      <c r="DV36" s="682"/>
      <c r="DW36" s="685">
        <v>4.8</v>
      </c>
      <c r="DX36" s="714"/>
      <c r="DY36" s="714"/>
      <c r="DZ36" s="714"/>
      <c r="EA36" s="714"/>
      <c r="EB36" s="714"/>
      <c r="EC36" s="715"/>
    </row>
    <row r="37" spans="2:133" ht="11.25" customHeight="1" x14ac:dyDescent="0.15">
      <c r="B37" s="677" t="s">
        <v>340</v>
      </c>
      <c r="C37" s="678"/>
      <c r="D37" s="678"/>
      <c r="E37" s="678"/>
      <c r="F37" s="678"/>
      <c r="G37" s="678"/>
      <c r="H37" s="678"/>
      <c r="I37" s="678"/>
      <c r="J37" s="678"/>
      <c r="K37" s="678"/>
      <c r="L37" s="678"/>
      <c r="M37" s="678"/>
      <c r="N37" s="678"/>
      <c r="O37" s="678"/>
      <c r="P37" s="678"/>
      <c r="Q37" s="679"/>
      <c r="R37" s="680">
        <v>58368</v>
      </c>
      <c r="S37" s="681"/>
      <c r="T37" s="681"/>
      <c r="U37" s="681"/>
      <c r="V37" s="681"/>
      <c r="W37" s="681"/>
      <c r="X37" s="681"/>
      <c r="Y37" s="682"/>
      <c r="Z37" s="683">
        <v>1.5</v>
      </c>
      <c r="AA37" s="683"/>
      <c r="AB37" s="683"/>
      <c r="AC37" s="683"/>
      <c r="AD37" s="684" t="s">
        <v>130</v>
      </c>
      <c r="AE37" s="684"/>
      <c r="AF37" s="684"/>
      <c r="AG37" s="684"/>
      <c r="AH37" s="684"/>
      <c r="AI37" s="684"/>
      <c r="AJ37" s="684"/>
      <c r="AK37" s="684"/>
      <c r="AL37" s="685" t="s">
        <v>130</v>
      </c>
      <c r="AM37" s="686"/>
      <c r="AN37" s="686"/>
      <c r="AO37" s="687"/>
      <c r="AQ37" s="757" t="s">
        <v>341</v>
      </c>
      <c r="AR37" s="758"/>
      <c r="AS37" s="758"/>
      <c r="AT37" s="758"/>
      <c r="AU37" s="758"/>
      <c r="AV37" s="758"/>
      <c r="AW37" s="758"/>
      <c r="AX37" s="758"/>
      <c r="AY37" s="759"/>
      <c r="AZ37" s="680">
        <v>33214</v>
      </c>
      <c r="BA37" s="681"/>
      <c r="BB37" s="681"/>
      <c r="BC37" s="681"/>
      <c r="BD37" s="716"/>
      <c r="BE37" s="716"/>
      <c r="BF37" s="739"/>
      <c r="BG37" s="695" t="s">
        <v>342</v>
      </c>
      <c r="BH37" s="696"/>
      <c r="BI37" s="696"/>
      <c r="BJ37" s="696"/>
      <c r="BK37" s="696"/>
      <c r="BL37" s="696"/>
      <c r="BM37" s="696"/>
      <c r="BN37" s="696"/>
      <c r="BO37" s="696"/>
      <c r="BP37" s="696"/>
      <c r="BQ37" s="696"/>
      <c r="BR37" s="696"/>
      <c r="BS37" s="696"/>
      <c r="BT37" s="696"/>
      <c r="BU37" s="697"/>
      <c r="BV37" s="680">
        <v>325</v>
      </c>
      <c r="BW37" s="681"/>
      <c r="BX37" s="681"/>
      <c r="BY37" s="681"/>
      <c r="BZ37" s="681"/>
      <c r="CA37" s="681"/>
      <c r="CB37" s="690"/>
      <c r="CD37" s="695" t="s">
        <v>343</v>
      </c>
      <c r="CE37" s="696"/>
      <c r="CF37" s="696"/>
      <c r="CG37" s="696"/>
      <c r="CH37" s="696"/>
      <c r="CI37" s="696"/>
      <c r="CJ37" s="696"/>
      <c r="CK37" s="696"/>
      <c r="CL37" s="696"/>
      <c r="CM37" s="696"/>
      <c r="CN37" s="696"/>
      <c r="CO37" s="696"/>
      <c r="CP37" s="696"/>
      <c r="CQ37" s="697"/>
      <c r="CR37" s="680">
        <v>5809</v>
      </c>
      <c r="CS37" s="716"/>
      <c r="CT37" s="716"/>
      <c r="CU37" s="716"/>
      <c r="CV37" s="716"/>
      <c r="CW37" s="716"/>
      <c r="CX37" s="716"/>
      <c r="CY37" s="717"/>
      <c r="CZ37" s="685">
        <v>0.2</v>
      </c>
      <c r="DA37" s="714"/>
      <c r="DB37" s="714"/>
      <c r="DC37" s="718"/>
      <c r="DD37" s="689">
        <v>5809</v>
      </c>
      <c r="DE37" s="716"/>
      <c r="DF37" s="716"/>
      <c r="DG37" s="716"/>
      <c r="DH37" s="716"/>
      <c r="DI37" s="716"/>
      <c r="DJ37" s="716"/>
      <c r="DK37" s="717"/>
      <c r="DL37" s="689">
        <v>5809</v>
      </c>
      <c r="DM37" s="716"/>
      <c r="DN37" s="716"/>
      <c r="DO37" s="716"/>
      <c r="DP37" s="716"/>
      <c r="DQ37" s="716"/>
      <c r="DR37" s="716"/>
      <c r="DS37" s="716"/>
      <c r="DT37" s="716"/>
      <c r="DU37" s="716"/>
      <c r="DV37" s="717"/>
      <c r="DW37" s="685">
        <v>0.4</v>
      </c>
      <c r="DX37" s="714"/>
      <c r="DY37" s="714"/>
      <c r="DZ37" s="714"/>
      <c r="EA37" s="714"/>
      <c r="EB37" s="714"/>
      <c r="EC37" s="715"/>
    </row>
    <row r="38" spans="2:133" ht="11.25" customHeight="1" x14ac:dyDescent="0.15">
      <c r="B38" s="725" t="s">
        <v>344</v>
      </c>
      <c r="C38" s="726"/>
      <c r="D38" s="726"/>
      <c r="E38" s="726"/>
      <c r="F38" s="726"/>
      <c r="G38" s="726"/>
      <c r="H38" s="726"/>
      <c r="I38" s="726"/>
      <c r="J38" s="726"/>
      <c r="K38" s="726"/>
      <c r="L38" s="726"/>
      <c r="M38" s="726"/>
      <c r="N38" s="726"/>
      <c r="O38" s="726"/>
      <c r="P38" s="726"/>
      <c r="Q38" s="727"/>
      <c r="R38" s="760">
        <v>4006411</v>
      </c>
      <c r="S38" s="761"/>
      <c r="T38" s="761"/>
      <c r="U38" s="761"/>
      <c r="V38" s="761"/>
      <c r="W38" s="761"/>
      <c r="X38" s="761"/>
      <c r="Y38" s="762"/>
      <c r="Z38" s="763">
        <v>100</v>
      </c>
      <c r="AA38" s="763"/>
      <c r="AB38" s="763"/>
      <c r="AC38" s="763"/>
      <c r="AD38" s="764">
        <v>1554992</v>
      </c>
      <c r="AE38" s="764"/>
      <c r="AF38" s="764"/>
      <c r="AG38" s="764"/>
      <c r="AH38" s="764"/>
      <c r="AI38" s="764"/>
      <c r="AJ38" s="764"/>
      <c r="AK38" s="764"/>
      <c r="AL38" s="765">
        <v>100</v>
      </c>
      <c r="AM38" s="751"/>
      <c r="AN38" s="751"/>
      <c r="AO38" s="766"/>
      <c r="AQ38" s="757" t="s">
        <v>345</v>
      </c>
      <c r="AR38" s="758"/>
      <c r="AS38" s="758"/>
      <c r="AT38" s="758"/>
      <c r="AU38" s="758"/>
      <c r="AV38" s="758"/>
      <c r="AW38" s="758"/>
      <c r="AX38" s="758"/>
      <c r="AY38" s="759"/>
      <c r="AZ38" s="680" t="s">
        <v>130</v>
      </c>
      <c r="BA38" s="681"/>
      <c r="BB38" s="681"/>
      <c r="BC38" s="681"/>
      <c r="BD38" s="716"/>
      <c r="BE38" s="716"/>
      <c r="BF38" s="739"/>
      <c r="BG38" s="695" t="s">
        <v>346</v>
      </c>
      <c r="BH38" s="696"/>
      <c r="BI38" s="696"/>
      <c r="BJ38" s="696"/>
      <c r="BK38" s="696"/>
      <c r="BL38" s="696"/>
      <c r="BM38" s="696"/>
      <c r="BN38" s="696"/>
      <c r="BO38" s="696"/>
      <c r="BP38" s="696"/>
      <c r="BQ38" s="696"/>
      <c r="BR38" s="696"/>
      <c r="BS38" s="696"/>
      <c r="BT38" s="696"/>
      <c r="BU38" s="697"/>
      <c r="BV38" s="680">
        <v>551</v>
      </c>
      <c r="BW38" s="681"/>
      <c r="BX38" s="681"/>
      <c r="BY38" s="681"/>
      <c r="BZ38" s="681"/>
      <c r="CA38" s="681"/>
      <c r="CB38" s="690"/>
      <c r="CD38" s="695" t="s">
        <v>347</v>
      </c>
      <c r="CE38" s="696"/>
      <c r="CF38" s="696"/>
      <c r="CG38" s="696"/>
      <c r="CH38" s="696"/>
      <c r="CI38" s="696"/>
      <c r="CJ38" s="696"/>
      <c r="CK38" s="696"/>
      <c r="CL38" s="696"/>
      <c r="CM38" s="696"/>
      <c r="CN38" s="696"/>
      <c r="CO38" s="696"/>
      <c r="CP38" s="696"/>
      <c r="CQ38" s="697"/>
      <c r="CR38" s="680">
        <v>194856</v>
      </c>
      <c r="CS38" s="681"/>
      <c r="CT38" s="681"/>
      <c r="CU38" s="681"/>
      <c r="CV38" s="681"/>
      <c r="CW38" s="681"/>
      <c r="CX38" s="681"/>
      <c r="CY38" s="682"/>
      <c r="CZ38" s="685">
        <v>5.3</v>
      </c>
      <c r="DA38" s="714"/>
      <c r="DB38" s="714"/>
      <c r="DC38" s="718"/>
      <c r="DD38" s="689">
        <v>182279</v>
      </c>
      <c r="DE38" s="681"/>
      <c r="DF38" s="681"/>
      <c r="DG38" s="681"/>
      <c r="DH38" s="681"/>
      <c r="DI38" s="681"/>
      <c r="DJ38" s="681"/>
      <c r="DK38" s="682"/>
      <c r="DL38" s="689">
        <v>157608</v>
      </c>
      <c r="DM38" s="681"/>
      <c r="DN38" s="681"/>
      <c r="DO38" s="681"/>
      <c r="DP38" s="681"/>
      <c r="DQ38" s="681"/>
      <c r="DR38" s="681"/>
      <c r="DS38" s="681"/>
      <c r="DT38" s="681"/>
      <c r="DU38" s="681"/>
      <c r="DV38" s="682"/>
      <c r="DW38" s="685">
        <v>9.8000000000000007</v>
      </c>
      <c r="DX38" s="714"/>
      <c r="DY38" s="714"/>
      <c r="DZ38" s="714"/>
      <c r="EA38" s="714"/>
      <c r="EB38" s="714"/>
      <c r="EC38" s="715"/>
    </row>
    <row r="39" spans="2:133" ht="11.25" customHeight="1" x14ac:dyDescent="0.15">
      <c r="AQ39" s="757" t="s">
        <v>348</v>
      </c>
      <c r="AR39" s="758"/>
      <c r="AS39" s="758"/>
      <c r="AT39" s="758"/>
      <c r="AU39" s="758"/>
      <c r="AV39" s="758"/>
      <c r="AW39" s="758"/>
      <c r="AX39" s="758"/>
      <c r="AY39" s="759"/>
      <c r="AZ39" s="680" t="s">
        <v>241</v>
      </c>
      <c r="BA39" s="681"/>
      <c r="BB39" s="681"/>
      <c r="BC39" s="681"/>
      <c r="BD39" s="716"/>
      <c r="BE39" s="716"/>
      <c r="BF39" s="739"/>
      <c r="BG39" s="771" t="s">
        <v>349</v>
      </c>
      <c r="BH39" s="772"/>
      <c r="BI39" s="772"/>
      <c r="BJ39" s="772"/>
      <c r="BK39" s="772"/>
      <c r="BL39" s="236"/>
      <c r="BM39" s="696" t="s">
        <v>350</v>
      </c>
      <c r="BN39" s="696"/>
      <c r="BO39" s="696"/>
      <c r="BP39" s="696"/>
      <c r="BQ39" s="696"/>
      <c r="BR39" s="696"/>
      <c r="BS39" s="696"/>
      <c r="BT39" s="696"/>
      <c r="BU39" s="697"/>
      <c r="BV39" s="680">
        <v>65</v>
      </c>
      <c r="BW39" s="681"/>
      <c r="BX39" s="681"/>
      <c r="BY39" s="681"/>
      <c r="BZ39" s="681"/>
      <c r="CA39" s="681"/>
      <c r="CB39" s="690"/>
      <c r="CD39" s="695" t="s">
        <v>351</v>
      </c>
      <c r="CE39" s="696"/>
      <c r="CF39" s="696"/>
      <c r="CG39" s="696"/>
      <c r="CH39" s="696"/>
      <c r="CI39" s="696"/>
      <c r="CJ39" s="696"/>
      <c r="CK39" s="696"/>
      <c r="CL39" s="696"/>
      <c r="CM39" s="696"/>
      <c r="CN39" s="696"/>
      <c r="CO39" s="696"/>
      <c r="CP39" s="696"/>
      <c r="CQ39" s="697"/>
      <c r="CR39" s="680">
        <v>563502</v>
      </c>
      <c r="CS39" s="716"/>
      <c r="CT39" s="716"/>
      <c r="CU39" s="716"/>
      <c r="CV39" s="716"/>
      <c r="CW39" s="716"/>
      <c r="CX39" s="716"/>
      <c r="CY39" s="717"/>
      <c r="CZ39" s="685">
        <v>15.4</v>
      </c>
      <c r="DA39" s="714"/>
      <c r="DB39" s="714"/>
      <c r="DC39" s="718"/>
      <c r="DD39" s="689">
        <v>411356</v>
      </c>
      <c r="DE39" s="716"/>
      <c r="DF39" s="716"/>
      <c r="DG39" s="716"/>
      <c r="DH39" s="716"/>
      <c r="DI39" s="716"/>
      <c r="DJ39" s="716"/>
      <c r="DK39" s="717"/>
      <c r="DL39" s="689" t="s">
        <v>241</v>
      </c>
      <c r="DM39" s="716"/>
      <c r="DN39" s="716"/>
      <c r="DO39" s="716"/>
      <c r="DP39" s="716"/>
      <c r="DQ39" s="716"/>
      <c r="DR39" s="716"/>
      <c r="DS39" s="716"/>
      <c r="DT39" s="716"/>
      <c r="DU39" s="716"/>
      <c r="DV39" s="717"/>
      <c r="DW39" s="685" t="s">
        <v>130</v>
      </c>
      <c r="DX39" s="714"/>
      <c r="DY39" s="714"/>
      <c r="DZ39" s="714"/>
      <c r="EA39" s="714"/>
      <c r="EB39" s="714"/>
      <c r="EC39" s="715"/>
    </row>
    <row r="40" spans="2:133" ht="11.25" customHeight="1" x14ac:dyDescent="0.15">
      <c r="AQ40" s="757" t="s">
        <v>352</v>
      </c>
      <c r="AR40" s="758"/>
      <c r="AS40" s="758"/>
      <c r="AT40" s="758"/>
      <c r="AU40" s="758"/>
      <c r="AV40" s="758"/>
      <c r="AW40" s="758"/>
      <c r="AX40" s="758"/>
      <c r="AY40" s="759"/>
      <c r="AZ40" s="680">
        <v>38387</v>
      </c>
      <c r="BA40" s="681"/>
      <c r="BB40" s="681"/>
      <c r="BC40" s="681"/>
      <c r="BD40" s="716"/>
      <c r="BE40" s="716"/>
      <c r="BF40" s="739"/>
      <c r="BG40" s="771"/>
      <c r="BH40" s="772"/>
      <c r="BI40" s="772"/>
      <c r="BJ40" s="772"/>
      <c r="BK40" s="772"/>
      <c r="BL40" s="236"/>
      <c r="BM40" s="696" t="s">
        <v>353</v>
      </c>
      <c r="BN40" s="696"/>
      <c r="BO40" s="696"/>
      <c r="BP40" s="696"/>
      <c r="BQ40" s="696"/>
      <c r="BR40" s="696"/>
      <c r="BS40" s="696"/>
      <c r="BT40" s="696"/>
      <c r="BU40" s="697"/>
      <c r="BV40" s="680" t="s">
        <v>241</v>
      </c>
      <c r="BW40" s="681"/>
      <c r="BX40" s="681"/>
      <c r="BY40" s="681"/>
      <c r="BZ40" s="681"/>
      <c r="CA40" s="681"/>
      <c r="CB40" s="690"/>
      <c r="CD40" s="695" t="s">
        <v>354</v>
      </c>
      <c r="CE40" s="696"/>
      <c r="CF40" s="696"/>
      <c r="CG40" s="696"/>
      <c r="CH40" s="696"/>
      <c r="CI40" s="696"/>
      <c r="CJ40" s="696"/>
      <c r="CK40" s="696"/>
      <c r="CL40" s="696"/>
      <c r="CM40" s="696"/>
      <c r="CN40" s="696"/>
      <c r="CO40" s="696"/>
      <c r="CP40" s="696"/>
      <c r="CQ40" s="697"/>
      <c r="CR40" s="680" t="s">
        <v>241</v>
      </c>
      <c r="CS40" s="681"/>
      <c r="CT40" s="681"/>
      <c r="CU40" s="681"/>
      <c r="CV40" s="681"/>
      <c r="CW40" s="681"/>
      <c r="CX40" s="681"/>
      <c r="CY40" s="682"/>
      <c r="CZ40" s="685" t="s">
        <v>241</v>
      </c>
      <c r="DA40" s="714"/>
      <c r="DB40" s="714"/>
      <c r="DC40" s="718"/>
      <c r="DD40" s="689" t="s">
        <v>130</v>
      </c>
      <c r="DE40" s="681"/>
      <c r="DF40" s="681"/>
      <c r="DG40" s="681"/>
      <c r="DH40" s="681"/>
      <c r="DI40" s="681"/>
      <c r="DJ40" s="681"/>
      <c r="DK40" s="682"/>
      <c r="DL40" s="689" t="s">
        <v>130</v>
      </c>
      <c r="DM40" s="681"/>
      <c r="DN40" s="681"/>
      <c r="DO40" s="681"/>
      <c r="DP40" s="681"/>
      <c r="DQ40" s="681"/>
      <c r="DR40" s="681"/>
      <c r="DS40" s="681"/>
      <c r="DT40" s="681"/>
      <c r="DU40" s="681"/>
      <c r="DV40" s="682"/>
      <c r="DW40" s="685" t="s">
        <v>130</v>
      </c>
      <c r="DX40" s="714"/>
      <c r="DY40" s="714"/>
      <c r="DZ40" s="714"/>
      <c r="EA40" s="714"/>
      <c r="EB40" s="714"/>
      <c r="EC40" s="715"/>
    </row>
    <row r="41" spans="2:133" ht="11.25" customHeight="1" x14ac:dyDescent="0.15">
      <c r="AQ41" s="767" t="s">
        <v>355</v>
      </c>
      <c r="AR41" s="768"/>
      <c r="AS41" s="768"/>
      <c r="AT41" s="768"/>
      <c r="AU41" s="768"/>
      <c r="AV41" s="768"/>
      <c r="AW41" s="768"/>
      <c r="AX41" s="768"/>
      <c r="AY41" s="769"/>
      <c r="AZ41" s="760">
        <v>64827</v>
      </c>
      <c r="BA41" s="761"/>
      <c r="BB41" s="761"/>
      <c r="BC41" s="761"/>
      <c r="BD41" s="750"/>
      <c r="BE41" s="750"/>
      <c r="BF41" s="752"/>
      <c r="BG41" s="773"/>
      <c r="BH41" s="774"/>
      <c r="BI41" s="774"/>
      <c r="BJ41" s="774"/>
      <c r="BK41" s="774"/>
      <c r="BL41" s="237"/>
      <c r="BM41" s="705" t="s">
        <v>356</v>
      </c>
      <c r="BN41" s="705"/>
      <c r="BO41" s="705"/>
      <c r="BP41" s="705"/>
      <c r="BQ41" s="705"/>
      <c r="BR41" s="705"/>
      <c r="BS41" s="705"/>
      <c r="BT41" s="705"/>
      <c r="BU41" s="706"/>
      <c r="BV41" s="760">
        <v>315</v>
      </c>
      <c r="BW41" s="761"/>
      <c r="BX41" s="761"/>
      <c r="BY41" s="761"/>
      <c r="BZ41" s="761"/>
      <c r="CA41" s="761"/>
      <c r="CB41" s="770"/>
      <c r="CD41" s="695" t="s">
        <v>357</v>
      </c>
      <c r="CE41" s="696"/>
      <c r="CF41" s="696"/>
      <c r="CG41" s="696"/>
      <c r="CH41" s="696"/>
      <c r="CI41" s="696"/>
      <c r="CJ41" s="696"/>
      <c r="CK41" s="696"/>
      <c r="CL41" s="696"/>
      <c r="CM41" s="696"/>
      <c r="CN41" s="696"/>
      <c r="CO41" s="696"/>
      <c r="CP41" s="696"/>
      <c r="CQ41" s="697"/>
      <c r="CR41" s="680" t="s">
        <v>130</v>
      </c>
      <c r="CS41" s="716"/>
      <c r="CT41" s="716"/>
      <c r="CU41" s="716"/>
      <c r="CV41" s="716"/>
      <c r="CW41" s="716"/>
      <c r="CX41" s="716"/>
      <c r="CY41" s="717"/>
      <c r="CZ41" s="685" t="s">
        <v>241</v>
      </c>
      <c r="DA41" s="714"/>
      <c r="DB41" s="714"/>
      <c r="DC41" s="718"/>
      <c r="DD41" s="689" t="s">
        <v>130</v>
      </c>
      <c r="DE41" s="716"/>
      <c r="DF41" s="716"/>
      <c r="DG41" s="716"/>
      <c r="DH41" s="716"/>
      <c r="DI41" s="716"/>
      <c r="DJ41" s="716"/>
      <c r="DK41" s="717"/>
      <c r="DL41" s="775"/>
      <c r="DM41" s="776"/>
      <c r="DN41" s="776"/>
      <c r="DO41" s="776"/>
      <c r="DP41" s="776"/>
      <c r="DQ41" s="776"/>
      <c r="DR41" s="776"/>
      <c r="DS41" s="776"/>
      <c r="DT41" s="776"/>
      <c r="DU41" s="776"/>
      <c r="DV41" s="777"/>
      <c r="DW41" s="778"/>
      <c r="DX41" s="779"/>
      <c r="DY41" s="779"/>
      <c r="DZ41" s="779"/>
      <c r="EA41" s="779"/>
      <c r="EB41" s="779"/>
      <c r="EC41" s="780"/>
    </row>
    <row r="42" spans="2:133" ht="11.25" customHeight="1" x14ac:dyDescent="0.15">
      <c r="B42" s="230" t="s">
        <v>358</v>
      </c>
      <c r="C42" s="230"/>
      <c r="D42" s="230"/>
      <c r="E42" s="230"/>
      <c r="F42" s="230"/>
      <c r="G42" s="230"/>
      <c r="H42" s="230"/>
      <c r="I42" s="230"/>
      <c r="J42" s="230"/>
      <c r="K42" s="230"/>
      <c r="L42" s="230"/>
      <c r="M42" s="230"/>
      <c r="N42" s="230"/>
      <c r="O42" s="230"/>
      <c r="P42" s="230"/>
      <c r="Q42" s="230"/>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BV42" s="239"/>
      <c r="BW42" s="239"/>
      <c r="BX42" s="239"/>
      <c r="BY42" s="239"/>
      <c r="BZ42" s="239"/>
      <c r="CA42" s="239"/>
      <c r="CB42" s="239"/>
      <c r="CD42" s="677" t="s">
        <v>359</v>
      </c>
      <c r="CE42" s="678"/>
      <c r="CF42" s="678"/>
      <c r="CG42" s="678"/>
      <c r="CH42" s="678"/>
      <c r="CI42" s="678"/>
      <c r="CJ42" s="678"/>
      <c r="CK42" s="678"/>
      <c r="CL42" s="678"/>
      <c r="CM42" s="678"/>
      <c r="CN42" s="678"/>
      <c r="CO42" s="678"/>
      <c r="CP42" s="678"/>
      <c r="CQ42" s="679"/>
      <c r="CR42" s="680">
        <v>794193</v>
      </c>
      <c r="CS42" s="681"/>
      <c r="CT42" s="681"/>
      <c r="CU42" s="681"/>
      <c r="CV42" s="681"/>
      <c r="CW42" s="681"/>
      <c r="CX42" s="681"/>
      <c r="CY42" s="682"/>
      <c r="CZ42" s="685">
        <v>21.7</v>
      </c>
      <c r="DA42" s="686"/>
      <c r="DB42" s="686"/>
      <c r="DC42" s="781"/>
      <c r="DD42" s="689">
        <v>113152</v>
      </c>
      <c r="DE42" s="681"/>
      <c r="DF42" s="681"/>
      <c r="DG42" s="681"/>
      <c r="DH42" s="681"/>
      <c r="DI42" s="681"/>
      <c r="DJ42" s="681"/>
      <c r="DK42" s="682"/>
      <c r="DL42" s="775"/>
      <c r="DM42" s="776"/>
      <c r="DN42" s="776"/>
      <c r="DO42" s="776"/>
      <c r="DP42" s="776"/>
      <c r="DQ42" s="776"/>
      <c r="DR42" s="776"/>
      <c r="DS42" s="776"/>
      <c r="DT42" s="776"/>
      <c r="DU42" s="776"/>
      <c r="DV42" s="777"/>
      <c r="DW42" s="778"/>
      <c r="DX42" s="779"/>
      <c r="DY42" s="779"/>
      <c r="DZ42" s="779"/>
      <c r="EA42" s="779"/>
      <c r="EB42" s="779"/>
      <c r="EC42" s="780"/>
    </row>
    <row r="43" spans="2:133" ht="11.25" customHeight="1" x14ac:dyDescent="0.15">
      <c r="B43" s="240" t="s">
        <v>360</v>
      </c>
      <c r="C43" s="230"/>
      <c r="D43" s="230"/>
      <c r="E43" s="230"/>
      <c r="F43" s="230"/>
      <c r="G43" s="230"/>
      <c r="H43" s="230"/>
      <c r="I43" s="230"/>
      <c r="J43" s="230"/>
      <c r="K43" s="230"/>
      <c r="L43" s="230"/>
      <c r="M43" s="230"/>
      <c r="N43" s="230"/>
      <c r="O43" s="230"/>
      <c r="P43" s="230"/>
      <c r="Q43" s="230"/>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CD43" s="677" t="s">
        <v>361</v>
      </c>
      <c r="CE43" s="678"/>
      <c r="CF43" s="678"/>
      <c r="CG43" s="678"/>
      <c r="CH43" s="678"/>
      <c r="CI43" s="678"/>
      <c r="CJ43" s="678"/>
      <c r="CK43" s="678"/>
      <c r="CL43" s="678"/>
      <c r="CM43" s="678"/>
      <c r="CN43" s="678"/>
      <c r="CO43" s="678"/>
      <c r="CP43" s="678"/>
      <c r="CQ43" s="679"/>
      <c r="CR43" s="680" t="s">
        <v>241</v>
      </c>
      <c r="CS43" s="716"/>
      <c r="CT43" s="716"/>
      <c r="CU43" s="716"/>
      <c r="CV43" s="716"/>
      <c r="CW43" s="716"/>
      <c r="CX43" s="716"/>
      <c r="CY43" s="717"/>
      <c r="CZ43" s="685" t="s">
        <v>130</v>
      </c>
      <c r="DA43" s="714"/>
      <c r="DB43" s="714"/>
      <c r="DC43" s="718"/>
      <c r="DD43" s="689" t="s">
        <v>130</v>
      </c>
      <c r="DE43" s="716"/>
      <c r="DF43" s="716"/>
      <c r="DG43" s="716"/>
      <c r="DH43" s="716"/>
      <c r="DI43" s="716"/>
      <c r="DJ43" s="716"/>
      <c r="DK43" s="717"/>
      <c r="DL43" s="775"/>
      <c r="DM43" s="776"/>
      <c r="DN43" s="776"/>
      <c r="DO43" s="776"/>
      <c r="DP43" s="776"/>
      <c r="DQ43" s="776"/>
      <c r="DR43" s="776"/>
      <c r="DS43" s="776"/>
      <c r="DT43" s="776"/>
      <c r="DU43" s="776"/>
      <c r="DV43" s="777"/>
      <c r="DW43" s="778"/>
      <c r="DX43" s="779"/>
      <c r="DY43" s="779"/>
      <c r="DZ43" s="779"/>
      <c r="EA43" s="779"/>
      <c r="EB43" s="779"/>
      <c r="EC43" s="780"/>
    </row>
    <row r="44" spans="2:133" ht="11.25" customHeight="1" x14ac:dyDescent="0.15">
      <c r="B44" s="241" t="s">
        <v>362</v>
      </c>
      <c r="CD44" s="792" t="s">
        <v>314</v>
      </c>
      <c r="CE44" s="793"/>
      <c r="CF44" s="677" t="s">
        <v>363</v>
      </c>
      <c r="CG44" s="678"/>
      <c r="CH44" s="678"/>
      <c r="CI44" s="678"/>
      <c r="CJ44" s="678"/>
      <c r="CK44" s="678"/>
      <c r="CL44" s="678"/>
      <c r="CM44" s="678"/>
      <c r="CN44" s="678"/>
      <c r="CO44" s="678"/>
      <c r="CP44" s="678"/>
      <c r="CQ44" s="679"/>
      <c r="CR44" s="680">
        <v>794193</v>
      </c>
      <c r="CS44" s="681"/>
      <c r="CT44" s="681"/>
      <c r="CU44" s="681"/>
      <c r="CV44" s="681"/>
      <c r="CW44" s="681"/>
      <c r="CX44" s="681"/>
      <c r="CY44" s="682"/>
      <c r="CZ44" s="685">
        <v>21.7</v>
      </c>
      <c r="DA44" s="686"/>
      <c r="DB44" s="686"/>
      <c r="DC44" s="781"/>
      <c r="DD44" s="689">
        <v>113152</v>
      </c>
      <c r="DE44" s="681"/>
      <c r="DF44" s="681"/>
      <c r="DG44" s="681"/>
      <c r="DH44" s="681"/>
      <c r="DI44" s="681"/>
      <c r="DJ44" s="681"/>
      <c r="DK44" s="682"/>
      <c r="DL44" s="775"/>
      <c r="DM44" s="776"/>
      <c r="DN44" s="776"/>
      <c r="DO44" s="776"/>
      <c r="DP44" s="776"/>
      <c r="DQ44" s="776"/>
      <c r="DR44" s="776"/>
      <c r="DS44" s="776"/>
      <c r="DT44" s="776"/>
      <c r="DU44" s="776"/>
      <c r="DV44" s="777"/>
      <c r="DW44" s="778"/>
      <c r="DX44" s="779"/>
      <c r="DY44" s="779"/>
      <c r="DZ44" s="779"/>
      <c r="EA44" s="779"/>
      <c r="EB44" s="779"/>
      <c r="EC44" s="780"/>
    </row>
    <row r="45" spans="2:133" ht="11.25" customHeight="1" x14ac:dyDescent="0.15">
      <c r="CD45" s="794"/>
      <c r="CE45" s="795"/>
      <c r="CF45" s="677" t="s">
        <v>364</v>
      </c>
      <c r="CG45" s="678"/>
      <c r="CH45" s="678"/>
      <c r="CI45" s="678"/>
      <c r="CJ45" s="678"/>
      <c r="CK45" s="678"/>
      <c r="CL45" s="678"/>
      <c r="CM45" s="678"/>
      <c r="CN45" s="678"/>
      <c r="CO45" s="678"/>
      <c r="CP45" s="678"/>
      <c r="CQ45" s="679"/>
      <c r="CR45" s="680">
        <v>678978</v>
      </c>
      <c r="CS45" s="716"/>
      <c r="CT45" s="716"/>
      <c r="CU45" s="716"/>
      <c r="CV45" s="716"/>
      <c r="CW45" s="716"/>
      <c r="CX45" s="716"/>
      <c r="CY45" s="717"/>
      <c r="CZ45" s="685">
        <v>18.5</v>
      </c>
      <c r="DA45" s="714"/>
      <c r="DB45" s="714"/>
      <c r="DC45" s="718"/>
      <c r="DD45" s="689">
        <v>93265</v>
      </c>
      <c r="DE45" s="716"/>
      <c r="DF45" s="716"/>
      <c r="DG45" s="716"/>
      <c r="DH45" s="716"/>
      <c r="DI45" s="716"/>
      <c r="DJ45" s="716"/>
      <c r="DK45" s="717"/>
      <c r="DL45" s="775"/>
      <c r="DM45" s="776"/>
      <c r="DN45" s="776"/>
      <c r="DO45" s="776"/>
      <c r="DP45" s="776"/>
      <c r="DQ45" s="776"/>
      <c r="DR45" s="776"/>
      <c r="DS45" s="776"/>
      <c r="DT45" s="776"/>
      <c r="DU45" s="776"/>
      <c r="DV45" s="777"/>
      <c r="DW45" s="778"/>
      <c r="DX45" s="779"/>
      <c r="DY45" s="779"/>
      <c r="DZ45" s="779"/>
      <c r="EA45" s="779"/>
      <c r="EB45" s="779"/>
      <c r="EC45" s="780"/>
    </row>
    <row r="46" spans="2:133" ht="11.25" customHeight="1" x14ac:dyDescent="0.15">
      <c r="CD46" s="794"/>
      <c r="CE46" s="795"/>
      <c r="CF46" s="677" t="s">
        <v>365</v>
      </c>
      <c r="CG46" s="678"/>
      <c r="CH46" s="678"/>
      <c r="CI46" s="678"/>
      <c r="CJ46" s="678"/>
      <c r="CK46" s="678"/>
      <c r="CL46" s="678"/>
      <c r="CM46" s="678"/>
      <c r="CN46" s="678"/>
      <c r="CO46" s="678"/>
      <c r="CP46" s="678"/>
      <c r="CQ46" s="679"/>
      <c r="CR46" s="680">
        <v>99218</v>
      </c>
      <c r="CS46" s="681"/>
      <c r="CT46" s="681"/>
      <c r="CU46" s="681"/>
      <c r="CV46" s="681"/>
      <c r="CW46" s="681"/>
      <c r="CX46" s="681"/>
      <c r="CY46" s="682"/>
      <c r="CZ46" s="685">
        <v>2.7</v>
      </c>
      <c r="DA46" s="686"/>
      <c r="DB46" s="686"/>
      <c r="DC46" s="781"/>
      <c r="DD46" s="689">
        <v>3890</v>
      </c>
      <c r="DE46" s="681"/>
      <c r="DF46" s="681"/>
      <c r="DG46" s="681"/>
      <c r="DH46" s="681"/>
      <c r="DI46" s="681"/>
      <c r="DJ46" s="681"/>
      <c r="DK46" s="682"/>
      <c r="DL46" s="775"/>
      <c r="DM46" s="776"/>
      <c r="DN46" s="776"/>
      <c r="DO46" s="776"/>
      <c r="DP46" s="776"/>
      <c r="DQ46" s="776"/>
      <c r="DR46" s="776"/>
      <c r="DS46" s="776"/>
      <c r="DT46" s="776"/>
      <c r="DU46" s="776"/>
      <c r="DV46" s="777"/>
      <c r="DW46" s="778"/>
      <c r="DX46" s="779"/>
      <c r="DY46" s="779"/>
      <c r="DZ46" s="779"/>
      <c r="EA46" s="779"/>
      <c r="EB46" s="779"/>
      <c r="EC46" s="780"/>
    </row>
    <row r="47" spans="2:133" ht="11.25" customHeight="1" x14ac:dyDescent="0.15">
      <c r="CD47" s="794"/>
      <c r="CE47" s="795"/>
      <c r="CF47" s="677" t="s">
        <v>366</v>
      </c>
      <c r="CG47" s="678"/>
      <c r="CH47" s="678"/>
      <c r="CI47" s="678"/>
      <c r="CJ47" s="678"/>
      <c r="CK47" s="678"/>
      <c r="CL47" s="678"/>
      <c r="CM47" s="678"/>
      <c r="CN47" s="678"/>
      <c r="CO47" s="678"/>
      <c r="CP47" s="678"/>
      <c r="CQ47" s="679"/>
      <c r="CR47" s="680" t="s">
        <v>130</v>
      </c>
      <c r="CS47" s="716"/>
      <c r="CT47" s="716"/>
      <c r="CU47" s="716"/>
      <c r="CV47" s="716"/>
      <c r="CW47" s="716"/>
      <c r="CX47" s="716"/>
      <c r="CY47" s="717"/>
      <c r="CZ47" s="685" t="s">
        <v>130</v>
      </c>
      <c r="DA47" s="714"/>
      <c r="DB47" s="714"/>
      <c r="DC47" s="718"/>
      <c r="DD47" s="689" t="s">
        <v>130</v>
      </c>
      <c r="DE47" s="716"/>
      <c r="DF47" s="716"/>
      <c r="DG47" s="716"/>
      <c r="DH47" s="716"/>
      <c r="DI47" s="716"/>
      <c r="DJ47" s="716"/>
      <c r="DK47" s="717"/>
      <c r="DL47" s="775"/>
      <c r="DM47" s="776"/>
      <c r="DN47" s="776"/>
      <c r="DO47" s="776"/>
      <c r="DP47" s="776"/>
      <c r="DQ47" s="776"/>
      <c r="DR47" s="776"/>
      <c r="DS47" s="776"/>
      <c r="DT47" s="776"/>
      <c r="DU47" s="776"/>
      <c r="DV47" s="777"/>
      <c r="DW47" s="778"/>
      <c r="DX47" s="779"/>
      <c r="DY47" s="779"/>
      <c r="DZ47" s="779"/>
      <c r="EA47" s="779"/>
      <c r="EB47" s="779"/>
      <c r="EC47" s="780"/>
    </row>
    <row r="48" spans="2:133" x14ac:dyDescent="0.15">
      <c r="CD48" s="796"/>
      <c r="CE48" s="797"/>
      <c r="CF48" s="677" t="s">
        <v>367</v>
      </c>
      <c r="CG48" s="678"/>
      <c r="CH48" s="678"/>
      <c r="CI48" s="678"/>
      <c r="CJ48" s="678"/>
      <c r="CK48" s="678"/>
      <c r="CL48" s="678"/>
      <c r="CM48" s="678"/>
      <c r="CN48" s="678"/>
      <c r="CO48" s="678"/>
      <c r="CP48" s="678"/>
      <c r="CQ48" s="679"/>
      <c r="CR48" s="680" t="s">
        <v>241</v>
      </c>
      <c r="CS48" s="681"/>
      <c r="CT48" s="681"/>
      <c r="CU48" s="681"/>
      <c r="CV48" s="681"/>
      <c r="CW48" s="681"/>
      <c r="CX48" s="681"/>
      <c r="CY48" s="682"/>
      <c r="CZ48" s="685" t="s">
        <v>241</v>
      </c>
      <c r="DA48" s="686"/>
      <c r="DB48" s="686"/>
      <c r="DC48" s="781"/>
      <c r="DD48" s="689" t="s">
        <v>241</v>
      </c>
      <c r="DE48" s="681"/>
      <c r="DF48" s="681"/>
      <c r="DG48" s="681"/>
      <c r="DH48" s="681"/>
      <c r="DI48" s="681"/>
      <c r="DJ48" s="681"/>
      <c r="DK48" s="682"/>
      <c r="DL48" s="775"/>
      <c r="DM48" s="776"/>
      <c r="DN48" s="776"/>
      <c r="DO48" s="776"/>
      <c r="DP48" s="776"/>
      <c r="DQ48" s="776"/>
      <c r="DR48" s="776"/>
      <c r="DS48" s="776"/>
      <c r="DT48" s="776"/>
      <c r="DU48" s="776"/>
      <c r="DV48" s="777"/>
      <c r="DW48" s="778"/>
      <c r="DX48" s="779"/>
      <c r="DY48" s="779"/>
      <c r="DZ48" s="779"/>
      <c r="EA48" s="779"/>
      <c r="EB48" s="779"/>
      <c r="EC48" s="780"/>
    </row>
    <row r="49" spans="82:133" ht="11.25" customHeight="1" x14ac:dyDescent="0.15">
      <c r="CD49" s="725" t="s">
        <v>368</v>
      </c>
      <c r="CE49" s="726"/>
      <c r="CF49" s="726"/>
      <c r="CG49" s="726"/>
      <c r="CH49" s="726"/>
      <c r="CI49" s="726"/>
      <c r="CJ49" s="726"/>
      <c r="CK49" s="726"/>
      <c r="CL49" s="726"/>
      <c r="CM49" s="726"/>
      <c r="CN49" s="726"/>
      <c r="CO49" s="726"/>
      <c r="CP49" s="726"/>
      <c r="CQ49" s="727"/>
      <c r="CR49" s="760">
        <v>3664604</v>
      </c>
      <c r="CS49" s="750"/>
      <c r="CT49" s="750"/>
      <c r="CU49" s="750"/>
      <c r="CV49" s="750"/>
      <c r="CW49" s="750"/>
      <c r="CX49" s="750"/>
      <c r="CY49" s="782"/>
      <c r="CZ49" s="765">
        <v>100</v>
      </c>
      <c r="DA49" s="783"/>
      <c r="DB49" s="783"/>
      <c r="DC49" s="784"/>
      <c r="DD49" s="785">
        <v>2166950</v>
      </c>
      <c r="DE49" s="750"/>
      <c r="DF49" s="750"/>
      <c r="DG49" s="750"/>
      <c r="DH49" s="750"/>
      <c r="DI49" s="750"/>
      <c r="DJ49" s="750"/>
      <c r="DK49" s="782"/>
      <c r="DL49" s="786"/>
      <c r="DM49" s="787"/>
      <c r="DN49" s="787"/>
      <c r="DO49" s="787"/>
      <c r="DP49" s="787"/>
      <c r="DQ49" s="787"/>
      <c r="DR49" s="787"/>
      <c r="DS49" s="787"/>
      <c r="DT49" s="787"/>
      <c r="DU49" s="787"/>
      <c r="DV49" s="788"/>
      <c r="DW49" s="789"/>
      <c r="DX49" s="790"/>
      <c r="DY49" s="790"/>
      <c r="DZ49" s="790"/>
      <c r="EA49" s="790"/>
      <c r="EB49" s="790"/>
      <c r="EC49" s="791"/>
    </row>
    <row r="50" spans="82:133" hidden="1" x14ac:dyDescent="0.15"/>
    <row r="51" spans="82:133" hidden="1" x14ac:dyDescent="0.15"/>
    <row r="52" spans="82:133" hidden="1" x14ac:dyDescent="0.15"/>
    <row r="53" spans="82:133" hidden="1" x14ac:dyDescent="0.15"/>
  </sheetData>
  <sheetProtection algorithmName="SHA-512" hashValue="rhLnBjueNDvHLogFXuj+YG469o9ALVU7fGzYAnEVDeezDOWf3tSUumy9Ey5MlG0ooXKHSa388l5gy9RkusEkKA==" saltValue="osbdOxIbWWFw+CJtP2Cnx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abSelected="1" topLeftCell="A19" zoomScale="70" zoomScaleNormal="25" zoomScaleSheetLayoutView="70" workbookViewId="0">
      <selection activeCell="BE31" sqref="BE31:BI3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27" t="s">
        <v>370</v>
      </c>
      <c r="DK2" s="828"/>
      <c r="DL2" s="828"/>
      <c r="DM2" s="828"/>
      <c r="DN2" s="828"/>
      <c r="DO2" s="829"/>
      <c r="DP2" s="250"/>
      <c r="DQ2" s="827" t="s">
        <v>371</v>
      </c>
      <c r="DR2" s="828"/>
      <c r="DS2" s="828"/>
      <c r="DT2" s="828"/>
      <c r="DU2" s="828"/>
      <c r="DV2" s="828"/>
      <c r="DW2" s="828"/>
      <c r="DX2" s="828"/>
      <c r="DY2" s="828"/>
      <c r="DZ2" s="82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0" t="s">
        <v>372</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1" t="s">
        <v>374</v>
      </c>
      <c r="B5" s="822"/>
      <c r="C5" s="822"/>
      <c r="D5" s="822"/>
      <c r="E5" s="822"/>
      <c r="F5" s="822"/>
      <c r="G5" s="822"/>
      <c r="H5" s="822"/>
      <c r="I5" s="822"/>
      <c r="J5" s="822"/>
      <c r="K5" s="822"/>
      <c r="L5" s="822"/>
      <c r="M5" s="822"/>
      <c r="N5" s="822"/>
      <c r="O5" s="822"/>
      <c r="P5" s="823"/>
      <c r="Q5" s="798" t="s">
        <v>375</v>
      </c>
      <c r="R5" s="799"/>
      <c r="S5" s="799"/>
      <c r="T5" s="799"/>
      <c r="U5" s="800"/>
      <c r="V5" s="798" t="s">
        <v>376</v>
      </c>
      <c r="W5" s="799"/>
      <c r="X5" s="799"/>
      <c r="Y5" s="799"/>
      <c r="Z5" s="800"/>
      <c r="AA5" s="798" t="s">
        <v>377</v>
      </c>
      <c r="AB5" s="799"/>
      <c r="AC5" s="799"/>
      <c r="AD5" s="799"/>
      <c r="AE5" s="799"/>
      <c r="AF5" s="831" t="s">
        <v>378</v>
      </c>
      <c r="AG5" s="799"/>
      <c r="AH5" s="799"/>
      <c r="AI5" s="799"/>
      <c r="AJ5" s="810"/>
      <c r="AK5" s="799" t="s">
        <v>379</v>
      </c>
      <c r="AL5" s="799"/>
      <c r="AM5" s="799"/>
      <c r="AN5" s="799"/>
      <c r="AO5" s="800"/>
      <c r="AP5" s="798" t="s">
        <v>380</v>
      </c>
      <c r="AQ5" s="799"/>
      <c r="AR5" s="799"/>
      <c r="AS5" s="799"/>
      <c r="AT5" s="800"/>
      <c r="AU5" s="798" t="s">
        <v>381</v>
      </c>
      <c r="AV5" s="799"/>
      <c r="AW5" s="799"/>
      <c r="AX5" s="799"/>
      <c r="AY5" s="810"/>
      <c r="AZ5" s="257"/>
      <c r="BA5" s="257"/>
      <c r="BB5" s="257"/>
      <c r="BC5" s="257"/>
      <c r="BD5" s="257"/>
      <c r="BE5" s="258"/>
      <c r="BF5" s="258"/>
      <c r="BG5" s="258"/>
      <c r="BH5" s="258"/>
      <c r="BI5" s="258"/>
      <c r="BJ5" s="258"/>
      <c r="BK5" s="258"/>
      <c r="BL5" s="258"/>
      <c r="BM5" s="258"/>
      <c r="BN5" s="258"/>
      <c r="BO5" s="258"/>
      <c r="BP5" s="258"/>
      <c r="BQ5" s="821" t="s">
        <v>382</v>
      </c>
      <c r="BR5" s="822"/>
      <c r="BS5" s="822"/>
      <c r="BT5" s="822"/>
      <c r="BU5" s="822"/>
      <c r="BV5" s="822"/>
      <c r="BW5" s="822"/>
      <c r="BX5" s="822"/>
      <c r="BY5" s="822"/>
      <c r="BZ5" s="822"/>
      <c r="CA5" s="822"/>
      <c r="CB5" s="822"/>
      <c r="CC5" s="822"/>
      <c r="CD5" s="822"/>
      <c r="CE5" s="822"/>
      <c r="CF5" s="822"/>
      <c r="CG5" s="823"/>
      <c r="CH5" s="798" t="s">
        <v>383</v>
      </c>
      <c r="CI5" s="799"/>
      <c r="CJ5" s="799"/>
      <c r="CK5" s="799"/>
      <c r="CL5" s="800"/>
      <c r="CM5" s="798" t="s">
        <v>384</v>
      </c>
      <c r="CN5" s="799"/>
      <c r="CO5" s="799"/>
      <c r="CP5" s="799"/>
      <c r="CQ5" s="800"/>
      <c r="CR5" s="798" t="s">
        <v>385</v>
      </c>
      <c r="CS5" s="799"/>
      <c r="CT5" s="799"/>
      <c r="CU5" s="799"/>
      <c r="CV5" s="800"/>
      <c r="CW5" s="798" t="s">
        <v>386</v>
      </c>
      <c r="CX5" s="799"/>
      <c r="CY5" s="799"/>
      <c r="CZ5" s="799"/>
      <c r="DA5" s="800"/>
      <c r="DB5" s="798" t="s">
        <v>387</v>
      </c>
      <c r="DC5" s="799"/>
      <c r="DD5" s="799"/>
      <c r="DE5" s="799"/>
      <c r="DF5" s="800"/>
      <c r="DG5" s="804" t="s">
        <v>388</v>
      </c>
      <c r="DH5" s="805"/>
      <c r="DI5" s="805"/>
      <c r="DJ5" s="805"/>
      <c r="DK5" s="806"/>
      <c r="DL5" s="804" t="s">
        <v>389</v>
      </c>
      <c r="DM5" s="805"/>
      <c r="DN5" s="805"/>
      <c r="DO5" s="805"/>
      <c r="DP5" s="806"/>
      <c r="DQ5" s="798" t="s">
        <v>390</v>
      </c>
      <c r="DR5" s="799"/>
      <c r="DS5" s="799"/>
      <c r="DT5" s="799"/>
      <c r="DU5" s="800"/>
      <c r="DV5" s="798" t="s">
        <v>381</v>
      </c>
      <c r="DW5" s="799"/>
      <c r="DX5" s="799"/>
      <c r="DY5" s="799"/>
      <c r="DZ5" s="810"/>
      <c r="EA5" s="255"/>
    </row>
    <row r="6" spans="1:131" s="256" customFormat="1" ht="26.25" customHeight="1" thickBot="1" x14ac:dyDescent="0.2">
      <c r="A6" s="824"/>
      <c r="B6" s="825"/>
      <c r="C6" s="825"/>
      <c r="D6" s="825"/>
      <c r="E6" s="825"/>
      <c r="F6" s="825"/>
      <c r="G6" s="825"/>
      <c r="H6" s="825"/>
      <c r="I6" s="825"/>
      <c r="J6" s="825"/>
      <c r="K6" s="825"/>
      <c r="L6" s="825"/>
      <c r="M6" s="825"/>
      <c r="N6" s="825"/>
      <c r="O6" s="825"/>
      <c r="P6" s="826"/>
      <c r="Q6" s="801"/>
      <c r="R6" s="802"/>
      <c r="S6" s="802"/>
      <c r="T6" s="802"/>
      <c r="U6" s="803"/>
      <c r="V6" s="801"/>
      <c r="W6" s="802"/>
      <c r="X6" s="802"/>
      <c r="Y6" s="802"/>
      <c r="Z6" s="803"/>
      <c r="AA6" s="801"/>
      <c r="AB6" s="802"/>
      <c r="AC6" s="802"/>
      <c r="AD6" s="802"/>
      <c r="AE6" s="802"/>
      <c r="AF6" s="832"/>
      <c r="AG6" s="802"/>
      <c r="AH6" s="802"/>
      <c r="AI6" s="802"/>
      <c r="AJ6" s="811"/>
      <c r="AK6" s="802"/>
      <c r="AL6" s="802"/>
      <c r="AM6" s="802"/>
      <c r="AN6" s="802"/>
      <c r="AO6" s="803"/>
      <c r="AP6" s="801"/>
      <c r="AQ6" s="802"/>
      <c r="AR6" s="802"/>
      <c r="AS6" s="802"/>
      <c r="AT6" s="803"/>
      <c r="AU6" s="801"/>
      <c r="AV6" s="802"/>
      <c r="AW6" s="802"/>
      <c r="AX6" s="802"/>
      <c r="AY6" s="811"/>
      <c r="AZ6" s="253"/>
      <c r="BA6" s="253"/>
      <c r="BB6" s="253"/>
      <c r="BC6" s="253"/>
      <c r="BD6" s="253"/>
      <c r="BE6" s="254"/>
      <c r="BF6" s="254"/>
      <c r="BG6" s="254"/>
      <c r="BH6" s="254"/>
      <c r="BI6" s="254"/>
      <c r="BJ6" s="254"/>
      <c r="BK6" s="254"/>
      <c r="BL6" s="254"/>
      <c r="BM6" s="254"/>
      <c r="BN6" s="254"/>
      <c r="BO6" s="254"/>
      <c r="BP6" s="254"/>
      <c r="BQ6" s="824"/>
      <c r="BR6" s="825"/>
      <c r="BS6" s="825"/>
      <c r="BT6" s="825"/>
      <c r="BU6" s="825"/>
      <c r="BV6" s="825"/>
      <c r="BW6" s="825"/>
      <c r="BX6" s="825"/>
      <c r="BY6" s="825"/>
      <c r="BZ6" s="825"/>
      <c r="CA6" s="825"/>
      <c r="CB6" s="825"/>
      <c r="CC6" s="825"/>
      <c r="CD6" s="825"/>
      <c r="CE6" s="825"/>
      <c r="CF6" s="825"/>
      <c r="CG6" s="826"/>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07"/>
      <c r="DH6" s="808"/>
      <c r="DI6" s="808"/>
      <c r="DJ6" s="808"/>
      <c r="DK6" s="809"/>
      <c r="DL6" s="807"/>
      <c r="DM6" s="808"/>
      <c r="DN6" s="808"/>
      <c r="DO6" s="808"/>
      <c r="DP6" s="809"/>
      <c r="DQ6" s="801"/>
      <c r="DR6" s="802"/>
      <c r="DS6" s="802"/>
      <c r="DT6" s="802"/>
      <c r="DU6" s="803"/>
      <c r="DV6" s="801"/>
      <c r="DW6" s="802"/>
      <c r="DX6" s="802"/>
      <c r="DY6" s="802"/>
      <c r="DZ6" s="811"/>
      <c r="EA6" s="255"/>
    </row>
    <row r="7" spans="1:131" s="256" customFormat="1" ht="26.25" customHeight="1" thickTop="1" x14ac:dyDescent="0.15">
      <c r="A7" s="259">
        <v>1</v>
      </c>
      <c r="B7" s="812" t="s">
        <v>391</v>
      </c>
      <c r="C7" s="813"/>
      <c r="D7" s="813"/>
      <c r="E7" s="813"/>
      <c r="F7" s="813"/>
      <c r="G7" s="813"/>
      <c r="H7" s="813"/>
      <c r="I7" s="813"/>
      <c r="J7" s="813"/>
      <c r="K7" s="813"/>
      <c r="L7" s="813"/>
      <c r="M7" s="813"/>
      <c r="N7" s="813"/>
      <c r="O7" s="813"/>
      <c r="P7" s="814"/>
      <c r="Q7" s="815">
        <v>4006</v>
      </c>
      <c r="R7" s="816"/>
      <c r="S7" s="816"/>
      <c r="T7" s="816"/>
      <c r="U7" s="816"/>
      <c r="V7" s="816">
        <v>3664</v>
      </c>
      <c r="W7" s="816"/>
      <c r="X7" s="816"/>
      <c r="Y7" s="816"/>
      <c r="Z7" s="816"/>
      <c r="AA7" s="816">
        <f>Q7-V7</f>
        <v>342</v>
      </c>
      <c r="AB7" s="816"/>
      <c r="AC7" s="816"/>
      <c r="AD7" s="816"/>
      <c r="AE7" s="817"/>
      <c r="AF7" s="818">
        <v>252</v>
      </c>
      <c r="AG7" s="819"/>
      <c r="AH7" s="819"/>
      <c r="AI7" s="819"/>
      <c r="AJ7" s="820"/>
      <c r="AK7" s="855"/>
      <c r="AL7" s="856"/>
      <c r="AM7" s="856"/>
      <c r="AN7" s="856"/>
      <c r="AO7" s="856"/>
      <c r="AP7" s="856"/>
      <c r="AQ7" s="856"/>
      <c r="AR7" s="856"/>
      <c r="AS7" s="856"/>
      <c r="AT7" s="856"/>
      <c r="AU7" s="857"/>
      <c r="AV7" s="857"/>
      <c r="AW7" s="857"/>
      <c r="AX7" s="857"/>
      <c r="AY7" s="858"/>
      <c r="AZ7" s="253"/>
      <c r="BA7" s="253"/>
      <c r="BB7" s="253"/>
      <c r="BC7" s="253"/>
      <c r="BD7" s="253"/>
      <c r="BE7" s="254"/>
      <c r="BF7" s="254"/>
      <c r="BG7" s="254"/>
      <c r="BH7" s="254"/>
      <c r="BI7" s="254"/>
      <c r="BJ7" s="254"/>
      <c r="BK7" s="254"/>
      <c r="BL7" s="254"/>
      <c r="BM7" s="254"/>
      <c r="BN7" s="254"/>
      <c r="BO7" s="254"/>
      <c r="BP7" s="254"/>
      <c r="BQ7" s="260">
        <v>1</v>
      </c>
      <c r="BR7" s="261"/>
      <c r="BS7" s="859"/>
      <c r="BT7" s="860"/>
      <c r="BU7" s="860"/>
      <c r="BV7" s="860"/>
      <c r="BW7" s="860"/>
      <c r="BX7" s="860"/>
      <c r="BY7" s="860"/>
      <c r="BZ7" s="860"/>
      <c r="CA7" s="860"/>
      <c r="CB7" s="860"/>
      <c r="CC7" s="860"/>
      <c r="CD7" s="860"/>
      <c r="CE7" s="860"/>
      <c r="CF7" s="860"/>
      <c r="CG7" s="861"/>
      <c r="CH7" s="852"/>
      <c r="CI7" s="853"/>
      <c r="CJ7" s="853"/>
      <c r="CK7" s="853"/>
      <c r="CL7" s="854"/>
      <c r="CM7" s="852"/>
      <c r="CN7" s="853"/>
      <c r="CO7" s="853"/>
      <c r="CP7" s="853"/>
      <c r="CQ7" s="854"/>
      <c r="CR7" s="852"/>
      <c r="CS7" s="853"/>
      <c r="CT7" s="853"/>
      <c r="CU7" s="853"/>
      <c r="CV7" s="854"/>
      <c r="CW7" s="852"/>
      <c r="CX7" s="853"/>
      <c r="CY7" s="853"/>
      <c r="CZ7" s="853"/>
      <c r="DA7" s="854"/>
      <c r="DB7" s="852"/>
      <c r="DC7" s="853"/>
      <c r="DD7" s="853"/>
      <c r="DE7" s="853"/>
      <c r="DF7" s="854"/>
      <c r="DG7" s="852"/>
      <c r="DH7" s="853"/>
      <c r="DI7" s="853"/>
      <c r="DJ7" s="853"/>
      <c r="DK7" s="854"/>
      <c r="DL7" s="852"/>
      <c r="DM7" s="853"/>
      <c r="DN7" s="853"/>
      <c r="DO7" s="853"/>
      <c r="DP7" s="854"/>
      <c r="DQ7" s="852"/>
      <c r="DR7" s="853"/>
      <c r="DS7" s="853"/>
      <c r="DT7" s="853"/>
      <c r="DU7" s="854"/>
      <c r="DV7" s="833"/>
      <c r="DW7" s="834"/>
      <c r="DX7" s="834"/>
      <c r="DY7" s="834"/>
      <c r="DZ7" s="835"/>
      <c r="EA7" s="255"/>
    </row>
    <row r="8" spans="1:131" s="256" customFormat="1" ht="26.25" customHeight="1" x14ac:dyDescent="0.15">
      <c r="A8" s="262">
        <v>2</v>
      </c>
      <c r="B8" s="836"/>
      <c r="C8" s="837"/>
      <c r="D8" s="837"/>
      <c r="E8" s="837"/>
      <c r="F8" s="837"/>
      <c r="G8" s="837"/>
      <c r="H8" s="837"/>
      <c r="I8" s="837"/>
      <c r="J8" s="837"/>
      <c r="K8" s="837"/>
      <c r="L8" s="837"/>
      <c r="M8" s="837"/>
      <c r="N8" s="837"/>
      <c r="O8" s="837"/>
      <c r="P8" s="838"/>
      <c r="Q8" s="839"/>
      <c r="R8" s="840"/>
      <c r="S8" s="840"/>
      <c r="T8" s="840"/>
      <c r="U8" s="840"/>
      <c r="V8" s="840"/>
      <c r="W8" s="840"/>
      <c r="X8" s="840"/>
      <c r="Y8" s="840"/>
      <c r="Z8" s="840"/>
      <c r="AA8" s="840"/>
      <c r="AB8" s="840"/>
      <c r="AC8" s="840"/>
      <c r="AD8" s="840"/>
      <c r="AE8" s="841"/>
      <c r="AF8" s="842"/>
      <c r="AG8" s="843"/>
      <c r="AH8" s="843"/>
      <c r="AI8" s="843"/>
      <c r="AJ8" s="844"/>
      <c r="AK8" s="845"/>
      <c r="AL8" s="846"/>
      <c r="AM8" s="846"/>
      <c r="AN8" s="846"/>
      <c r="AO8" s="846"/>
      <c r="AP8" s="846"/>
      <c r="AQ8" s="846"/>
      <c r="AR8" s="846"/>
      <c r="AS8" s="846"/>
      <c r="AT8" s="846"/>
      <c r="AU8" s="847"/>
      <c r="AV8" s="847"/>
      <c r="AW8" s="847"/>
      <c r="AX8" s="847"/>
      <c r="AY8" s="848"/>
      <c r="AZ8" s="253"/>
      <c r="BA8" s="253"/>
      <c r="BB8" s="253"/>
      <c r="BC8" s="253"/>
      <c r="BD8" s="253"/>
      <c r="BE8" s="254"/>
      <c r="BF8" s="254"/>
      <c r="BG8" s="254"/>
      <c r="BH8" s="254"/>
      <c r="BI8" s="254"/>
      <c r="BJ8" s="254"/>
      <c r="BK8" s="254"/>
      <c r="BL8" s="254"/>
      <c r="BM8" s="254"/>
      <c r="BN8" s="254"/>
      <c r="BO8" s="254"/>
      <c r="BP8" s="254"/>
      <c r="BQ8" s="263">
        <v>2</v>
      </c>
      <c r="BR8" s="264"/>
      <c r="BS8" s="849"/>
      <c r="BT8" s="850"/>
      <c r="BU8" s="850"/>
      <c r="BV8" s="850"/>
      <c r="BW8" s="850"/>
      <c r="BX8" s="850"/>
      <c r="BY8" s="850"/>
      <c r="BZ8" s="850"/>
      <c r="CA8" s="850"/>
      <c r="CB8" s="850"/>
      <c r="CC8" s="850"/>
      <c r="CD8" s="850"/>
      <c r="CE8" s="850"/>
      <c r="CF8" s="850"/>
      <c r="CG8" s="851"/>
      <c r="CH8" s="862"/>
      <c r="CI8" s="863"/>
      <c r="CJ8" s="863"/>
      <c r="CK8" s="863"/>
      <c r="CL8" s="864"/>
      <c r="CM8" s="862"/>
      <c r="CN8" s="863"/>
      <c r="CO8" s="863"/>
      <c r="CP8" s="863"/>
      <c r="CQ8" s="864"/>
      <c r="CR8" s="862"/>
      <c r="CS8" s="863"/>
      <c r="CT8" s="863"/>
      <c r="CU8" s="863"/>
      <c r="CV8" s="864"/>
      <c r="CW8" s="862"/>
      <c r="CX8" s="863"/>
      <c r="CY8" s="863"/>
      <c r="CZ8" s="863"/>
      <c r="DA8" s="864"/>
      <c r="DB8" s="862"/>
      <c r="DC8" s="863"/>
      <c r="DD8" s="863"/>
      <c r="DE8" s="863"/>
      <c r="DF8" s="864"/>
      <c r="DG8" s="862"/>
      <c r="DH8" s="863"/>
      <c r="DI8" s="863"/>
      <c r="DJ8" s="863"/>
      <c r="DK8" s="864"/>
      <c r="DL8" s="862"/>
      <c r="DM8" s="863"/>
      <c r="DN8" s="863"/>
      <c r="DO8" s="863"/>
      <c r="DP8" s="864"/>
      <c r="DQ8" s="862"/>
      <c r="DR8" s="863"/>
      <c r="DS8" s="863"/>
      <c r="DT8" s="863"/>
      <c r="DU8" s="864"/>
      <c r="DV8" s="865"/>
      <c r="DW8" s="866"/>
      <c r="DX8" s="866"/>
      <c r="DY8" s="866"/>
      <c r="DZ8" s="867"/>
      <c r="EA8" s="255"/>
    </row>
    <row r="9" spans="1:131" s="256" customFormat="1" ht="26.25" customHeight="1" x14ac:dyDescent="0.15">
      <c r="A9" s="262">
        <v>3</v>
      </c>
      <c r="B9" s="836"/>
      <c r="C9" s="837"/>
      <c r="D9" s="837"/>
      <c r="E9" s="837"/>
      <c r="F9" s="837"/>
      <c r="G9" s="837"/>
      <c r="H9" s="837"/>
      <c r="I9" s="837"/>
      <c r="J9" s="837"/>
      <c r="K9" s="837"/>
      <c r="L9" s="837"/>
      <c r="M9" s="837"/>
      <c r="N9" s="837"/>
      <c r="O9" s="837"/>
      <c r="P9" s="838"/>
      <c r="Q9" s="839"/>
      <c r="R9" s="840"/>
      <c r="S9" s="840"/>
      <c r="T9" s="840"/>
      <c r="U9" s="840"/>
      <c r="V9" s="840"/>
      <c r="W9" s="840"/>
      <c r="X9" s="840"/>
      <c r="Y9" s="840"/>
      <c r="Z9" s="840"/>
      <c r="AA9" s="840"/>
      <c r="AB9" s="840"/>
      <c r="AC9" s="840"/>
      <c r="AD9" s="840"/>
      <c r="AE9" s="841"/>
      <c r="AF9" s="842"/>
      <c r="AG9" s="843"/>
      <c r="AH9" s="843"/>
      <c r="AI9" s="843"/>
      <c r="AJ9" s="844"/>
      <c r="AK9" s="845"/>
      <c r="AL9" s="846"/>
      <c r="AM9" s="846"/>
      <c r="AN9" s="846"/>
      <c r="AO9" s="846"/>
      <c r="AP9" s="846"/>
      <c r="AQ9" s="846"/>
      <c r="AR9" s="846"/>
      <c r="AS9" s="846"/>
      <c r="AT9" s="846"/>
      <c r="AU9" s="847"/>
      <c r="AV9" s="847"/>
      <c r="AW9" s="847"/>
      <c r="AX9" s="847"/>
      <c r="AY9" s="848"/>
      <c r="AZ9" s="253"/>
      <c r="BA9" s="253"/>
      <c r="BB9" s="253"/>
      <c r="BC9" s="253"/>
      <c r="BD9" s="253"/>
      <c r="BE9" s="254"/>
      <c r="BF9" s="254"/>
      <c r="BG9" s="254"/>
      <c r="BH9" s="254"/>
      <c r="BI9" s="254"/>
      <c r="BJ9" s="254"/>
      <c r="BK9" s="254"/>
      <c r="BL9" s="254"/>
      <c r="BM9" s="254"/>
      <c r="BN9" s="254"/>
      <c r="BO9" s="254"/>
      <c r="BP9" s="254"/>
      <c r="BQ9" s="263">
        <v>3</v>
      </c>
      <c r="BR9" s="264"/>
      <c r="BS9" s="849"/>
      <c r="BT9" s="850"/>
      <c r="BU9" s="850"/>
      <c r="BV9" s="850"/>
      <c r="BW9" s="850"/>
      <c r="BX9" s="850"/>
      <c r="BY9" s="850"/>
      <c r="BZ9" s="850"/>
      <c r="CA9" s="850"/>
      <c r="CB9" s="850"/>
      <c r="CC9" s="850"/>
      <c r="CD9" s="850"/>
      <c r="CE9" s="850"/>
      <c r="CF9" s="850"/>
      <c r="CG9" s="851"/>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55"/>
    </row>
    <row r="10" spans="1:131" s="256" customFormat="1" ht="26.25" customHeight="1" x14ac:dyDescent="0.15">
      <c r="A10" s="262">
        <v>4</v>
      </c>
      <c r="B10" s="836"/>
      <c r="C10" s="837"/>
      <c r="D10" s="837"/>
      <c r="E10" s="837"/>
      <c r="F10" s="837"/>
      <c r="G10" s="837"/>
      <c r="H10" s="837"/>
      <c r="I10" s="837"/>
      <c r="J10" s="837"/>
      <c r="K10" s="837"/>
      <c r="L10" s="837"/>
      <c r="M10" s="837"/>
      <c r="N10" s="837"/>
      <c r="O10" s="837"/>
      <c r="P10" s="838"/>
      <c r="Q10" s="839"/>
      <c r="R10" s="840"/>
      <c r="S10" s="840"/>
      <c r="T10" s="840"/>
      <c r="U10" s="840"/>
      <c r="V10" s="840"/>
      <c r="W10" s="840"/>
      <c r="X10" s="840"/>
      <c r="Y10" s="840"/>
      <c r="Z10" s="840"/>
      <c r="AA10" s="840"/>
      <c r="AB10" s="840"/>
      <c r="AC10" s="840"/>
      <c r="AD10" s="840"/>
      <c r="AE10" s="841"/>
      <c r="AF10" s="842"/>
      <c r="AG10" s="843"/>
      <c r="AH10" s="843"/>
      <c r="AI10" s="843"/>
      <c r="AJ10" s="844"/>
      <c r="AK10" s="845"/>
      <c r="AL10" s="846"/>
      <c r="AM10" s="846"/>
      <c r="AN10" s="846"/>
      <c r="AO10" s="846"/>
      <c r="AP10" s="846"/>
      <c r="AQ10" s="846"/>
      <c r="AR10" s="846"/>
      <c r="AS10" s="846"/>
      <c r="AT10" s="846"/>
      <c r="AU10" s="847"/>
      <c r="AV10" s="847"/>
      <c r="AW10" s="847"/>
      <c r="AX10" s="847"/>
      <c r="AY10" s="848"/>
      <c r="AZ10" s="253"/>
      <c r="BA10" s="253"/>
      <c r="BB10" s="253"/>
      <c r="BC10" s="253"/>
      <c r="BD10" s="253"/>
      <c r="BE10" s="254"/>
      <c r="BF10" s="254"/>
      <c r="BG10" s="254"/>
      <c r="BH10" s="254"/>
      <c r="BI10" s="254"/>
      <c r="BJ10" s="254"/>
      <c r="BK10" s="254"/>
      <c r="BL10" s="254"/>
      <c r="BM10" s="254"/>
      <c r="BN10" s="254"/>
      <c r="BO10" s="254"/>
      <c r="BP10" s="254"/>
      <c r="BQ10" s="263">
        <v>4</v>
      </c>
      <c r="BR10" s="264"/>
      <c r="BS10" s="849"/>
      <c r="BT10" s="850"/>
      <c r="BU10" s="850"/>
      <c r="BV10" s="850"/>
      <c r="BW10" s="850"/>
      <c r="BX10" s="850"/>
      <c r="BY10" s="850"/>
      <c r="BZ10" s="850"/>
      <c r="CA10" s="850"/>
      <c r="CB10" s="850"/>
      <c r="CC10" s="850"/>
      <c r="CD10" s="850"/>
      <c r="CE10" s="850"/>
      <c r="CF10" s="850"/>
      <c r="CG10" s="851"/>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55"/>
    </row>
    <row r="11" spans="1:131" s="256" customFormat="1" ht="26.25" customHeight="1" x14ac:dyDescent="0.15">
      <c r="A11" s="262">
        <v>5</v>
      </c>
      <c r="B11" s="836"/>
      <c r="C11" s="837"/>
      <c r="D11" s="837"/>
      <c r="E11" s="837"/>
      <c r="F11" s="837"/>
      <c r="G11" s="837"/>
      <c r="H11" s="837"/>
      <c r="I11" s="837"/>
      <c r="J11" s="837"/>
      <c r="K11" s="837"/>
      <c r="L11" s="837"/>
      <c r="M11" s="837"/>
      <c r="N11" s="837"/>
      <c r="O11" s="837"/>
      <c r="P11" s="838"/>
      <c r="Q11" s="839"/>
      <c r="R11" s="840"/>
      <c r="S11" s="840"/>
      <c r="T11" s="840"/>
      <c r="U11" s="840"/>
      <c r="V11" s="840"/>
      <c r="W11" s="840"/>
      <c r="X11" s="840"/>
      <c r="Y11" s="840"/>
      <c r="Z11" s="840"/>
      <c r="AA11" s="840"/>
      <c r="AB11" s="840"/>
      <c r="AC11" s="840"/>
      <c r="AD11" s="840"/>
      <c r="AE11" s="841"/>
      <c r="AF11" s="842"/>
      <c r="AG11" s="843"/>
      <c r="AH11" s="843"/>
      <c r="AI11" s="843"/>
      <c r="AJ11" s="844"/>
      <c r="AK11" s="845"/>
      <c r="AL11" s="846"/>
      <c r="AM11" s="846"/>
      <c r="AN11" s="846"/>
      <c r="AO11" s="846"/>
      <c r="AP11" s="846"/>
      <c r="AQ11" s="846"/>
      <c r="AR11" s="846"/>
      <c r="AS11" s="846"/>
      <c r="AT11" s="846"/>
      <c r="AU11" s="847"/>
      <c r="AV11" s="847"/>
      <c r="AW11" s="847"/>
      <c r="AX11" s="847"/>
      <c r="AY11" s="848"/>
      <c r="AZ11" s="253"/>
      <c r="BA11" s="253"/>
      <c r="BB11" s="253"/>
      <c r="BC11" s="253"/>
      <c r="BD11" s="253"/>
      <c r="BE11" s="254"/>
      <c r="BF11" s="254"/>
      <c r="BG11" s="254"/>
      <c r="BH11" s="254"/>
      <c r="BI11" s="254"/>
      <c r="BJ11" s="254"/>
      <c r="BK11" s="254"/>
      <c r="BL11" s="254"/>
      <c r="BM11" s="254"/>
      <c r="BN11" s="254"/>
      <c r="BO11" s="254"/>
      <c r="BP11" s="254"/>
      <c r="BQ11" s="263">
        <v>5</v>
      </c>
      <c r="BR11" s="264"/>
      <c r="BS11" s="849"/>
      <c r="BT11" s="850"/>
      <c r="BU11" s="850"/>
      <c r="BV11" s="850"/>
      <c r="BW11" s="850"/>
      <c r="BX11" s="850"/>
      <c r="BY11" s="850"/>
      <c r="BZ11" s="850"/>
      <c r="CA11" s="850"/>
      <c r="CB11" s="850"/>
      <c r="CC11" s="850"/>
      <c r="CD11" s="850"/>
      <c r="CE11" s="850"/>
      <c r="CF11" s="850"/>
      <c r="CG11" s="851"/>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5"/>
    </row>
    <row r="12" spans="1:131" s="256" customFormat="1" ht="26.25" customHeight="1" x14ac:dyDescent="0.15">
      <c r="A12" s="262">
        <v>6</v>
      </c>
      <c r="B12" s="836"/>
      <c r="C12" s="837"/>
      <c r="D12" s="837"/>
      <c r="E12" s="837"/>
      <c r="F12" s="837"/>
      <c r="G12" s="837"/>
      <c r="H12" s="837"/>
      <c r="I12" s="837"/>
      <c r="J12" s="837"/>
      <c r="K12" s="837"/>
      <c r="L12" s="837"/>
      <c r="M12" s="837"/>
      <c r="N12" s="837"/>
      <c r="O12" s="837"/>
      <c r="P12" s="838"/>
      <c r="Q12" s="839"/>
      <c r="R12" s="840"/>
      <c r="S12" s="840"/>
      <c r="T12" s="840"/>
      <c r="U12" s="840"/>
      <c r="V12" s="840"/>
      <c r="W12" s="840"/>
      <c r="X12" s="840"/>
      <c r="Y12" s="840"/>
      <c r="Z12" s="840"/>
      <c r="AA12" s="840"/>
      <c r="AB12" s="840"/>
      <c r="AC12" s="840"/>
      <c r="AD12" s="840"/>
      <c r="AE12" s="841"/>
      <c r="AF12" s="842"/>
      <c r="AG12" s="843"/>
      <c r="AH12" s="843"/>
      <c r="AI12" s="843"/>
      <c r="AJ12" s="844"/>
      <c r="AK12" s="845"/>
      <c r="AL12" s="846"/>
      <c r="AM12" s="846"/>
      <c r="AN12" s="846"/>
      <c r="AO12" s="846"/>
      <c r="AP12" s="846"/>
      <c r="AQ12" s="846"/>
      <c r="AR12" s="846"/>
      <c r="AS12" s="846"/>
      <c r="AT12" s="846"/>
      <c r="AU12" s="847"/>
      <c r="AV12" s="847"/>
      <c r="AW12" s="847"/>
      <c r="AX12" s="847"/>
      <c r="AY12" s="848"/>
      <c r="AZ12" s="253"/>
      <c r="BA12" s="253"/>
      <c r="BB12" s="253"/>
      <c r="BC12" s="253"/>
      <c r="BD12" s="253"/>
      <c r="BE12" s="254"/>
      <c r="BF12" s="254"/>
      <c r="BG12" s="254"/>
      <c r="BH12" s="254"/>
      <c r="BI12" s="254"/>
      <c r="BJ12" s="254"/>
      <c r="BK12" s="254"/>
      <c r="BL12" s="254"/>
      <c r="BM12" s="254"/>
      <c r="BN12" s="254"/>
      <c r="BO12" s="254"/>
      <c r="BP12" s="254"/>
      <c r="BQ12" s="263">
        <v>6</v>
      </c>
      <c r="BR12" s="264"/>
      <c r="BS12" s="849"/>
      <c r="BT12" s="850"/>
      <c r="BU12" s="850"/>
      <c r="BV12" s="850"/>
      <c r="BW12" s="850"/>
      <c r="BX12" s="850"/>
      <c r="BY12" s="850"/>
      <c r="BZ12" s="850"/>
      <c r="CA12" s="850"/>
      <c r="CB12" s="850"/>
      <c r="CC12" s="850"/>
      <c r="CD12" s="850"/>
      <c r="CE12" s="850"/>
      <c r="CF12" s="850"/>
      <c r="CG12" s="851"/>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5"/>
    </row>
    <row r="13" spans="1:131" s="256" customFormat="1" ht="26.25" customHeight="1" x14ac:dyDescent="0.15">
      <c r="A13" s="262">
        <v>7</v>
      </c>
      <c r="B13" s="836"/>
      <c r="C13" s="837"/>
      <c r="D13" s="837"/>
      <c r="E13" s="837"/>
      <c r="F13" s="837"/>
      <c r="G13" s="837"/>
      <c r="H13" s="837"/>
      <c r="I13" s="837"/>
      <c r="J13" s="837"/>
      <c r="K13" s="837"/>
      <c r="L13" s="837"/>
      <c r="M13" s="837"/>
      <c r="N13" s="837"/>
      <c r="O13" s="837"/>
      <c r="P13" s="838"/>
      <c r="Q13" s="839"/>
      <c r="R13" s="840"/>
      <c r="S13" s="840"/>
      <c r="T13" s="840"/>
      <c r="U13" s="840"/>
      <c r="V13" s="840"/>
      <c r="W13" s="840"/>
      <c r="X13" s="840"/>
      <c r="Y13" s="840"/>
      <c r="Z13" s="840"/>
      <c r="AA13" s="840"/>
      <c r="AB13" s="840"/>
      <c r="AC13" s="840"/>
      <c r="AD13" s="840"/>
      <c r="AE13" s="841"/>
      <c r="AF13" s="842"/>
      <c r="AG13" s="843"/>
      <c r="AH13" s="843"/>
      <c r="AI13" s="843"/>
      <c r="AJ13" s="844"/>
      <c r="AK13" s="845"/>
      <c r="AL13" s="846"/>
      <c r="AM13" s="846"/>
      <c r="AN13" s="846"/>
      <c r="AO13" s="846"/>
      <c r="AP13" s="846"/>
      <c r="AQ13" s="846"/>
      <c r="AR13" s="846"/>
      <c r="AS13" s="846"/>
      <c r="AT13" s="846"/>
      <c r="AU13" s="847"/>
      <c r="AV13" s="847"/>
      <c r="AW13" s="847"/>
      <c r="AX13" s="847"/>
      <c r="AY13" s="848"/>
      <c r="AZ13" s="253"/>
      <c r="BA13" s="253"/>
      <c r="BB13" s="253"/>
      <c r="BC13" s="253"/>
      <c r="BD13" s="253"/>
      <c r="BE13" s="254"/>
      <c r="BF13" s="254"/>
      <c r="BG13" s="254"/>
      <c r="BH13" s="254"/>
      <c r="BI13" s="254"/>
      <c r="BJ13" s="254"/>
      <c r="BK13" s="254"/>
      <c r="BL13" s="254"/>
      <c r="BM13" s="254"/>
      <c r="BN13" s="254"/>
      <c r="BO13" s="254"/>
      <c r="BP13" s="254"/>
      <c r="BQ13" s="263">
        <v>7</v>
      </c>
      <c r="BR13" s="264"/>
      <c r="BS13" s="849"/>
      <c r="BT13" s="850"/>
      <c r="BU13" s="850"/>
      <c r="BV13" s="850"/>
      <c r="BW13" s="850"/>
      <c r="BX13" s="850"/>
      <c r="BY13" s="850"/>
      <c r="BZ13" s="850"/>
      <c r="CA13" s="850"/>
      <c r="CB13" s="850"/>
      <c r="CC13" s="850"/>
      <c r="CD13" s="850"/>
      <c r="CE13" s="850"/>
      <c r="CF13" s="850"/>
      <c r="CG13" s="851"/>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5"/>
    </row>
    <row r="14" spans="1:131" s="256" customFormat="1" ht="26.25" customHeight="1" x14ac:dyDescent="0.15">
      <c r="A14" s="262">
        <v>8</v>
      </c>
      <c r="B14" s="836"/>
      <c r="C14" s="837"/>
      <c r="D14" s="837"/>
      <c r="E14" s="837"/>
      <c r="F14" s="837"/>
      <c r="G14" s="837"/>
      <c r="H14" s="837"/>
      <c r="I14" s="837"/>
      <c r="J14" s="837"/>
      <c r="K14" s="837"/>
      <c r="L14" s="837"/>
      <c r="M14" s="837"/>
      <c r="N14" s="837"/>
      <c r="O14" s="837"/>
      <c r="P14" s="838"/>
      <c r="Q14" s="839"/>
      <c r="R14" s="840"/>
      <c r="S14" s="840"/>
      <c r="T14" s="840"/>
      <c r="U14" s="840"/>
      <c r="V14" s="840"/>
      <c r="W14" s="840"/>
      <c r="X14" s="840"/>
      <c r="Y14" s="840"/>
      <c r="Z14" s="840"/>
      <c r="AA14" s="840"/>
      <c r="AB14" s="840"/>
      <c r="AC14" s="840"/>
      <c r="AD14" s="840"/>
      <c r="AE14" s="841"/>
      <c r="AF14" s="842"/>
      <c r="AG14" s="843"/>
      <c r="AH14" s="843"/>
      <c r="AI14" s="843"/>
      <c r="AJ14" s="844"/>
      <c r="AK14" s="845"/>
      <c r="AL14" s="846"/>
      <c r="AM14" s="846"/>
      <c r="AN14" s="846"/>
      <c r="AO14" s="846"/>
      <c r="AP14" s="846"/>
      <c r="AQ14" s="846"/>
      <c r="AR14" s="846"/>
      <c r="AS14" s="846"/>
      <c r="AT14" s="846"/>
      <c r="AU14" s="847"/>
      <c r="AV14" s="847"/>
      <c r="AW14" s="847"/>
      <c r="AX14" s="847"/>
      <c r="AY14" s="848"/>
      <c r="AZ14" s="253"/>
      <c r="BA14" s="253"/>
      <c r="BB14" s="253"/>
      <c r="BC14" s="253"/>
      <c r="BD14" s="253"/>
      <c r="BE14" s="254"/>
      <c r="BF14" s="254"/>
      <c r="BG14" s="254"/>
      <c r="BH14" s="254"/>
      <c r="BI14" s="254"/>
      <c r="BJ14" s="254"/>
      <c r="BK14" s="254"/>
      <c r="BL14" s="254"/>
      <c r="BM14" s="254"/>
      <c r="BN14" s="254"/>
      <c r="BO14" s="254"/>
      <c r="BP14" s="254"/>
      <c r="BQ14" s="263">
        <v>8</v>
      </c>
      <c r="BR14" s="264"/>
      <c r="BS14" s="849"/>
      <c r="BT14" s="850"/>
      <c r="BU14" s="850"/>
      <c r="BV14" s="850"/>
      <c r="BW14" s="850"/>
      <c r="BX14" s="850"/>
      <c r="BY14" s="850"/>
      <c r="BZ14" s="850"/>
      <c r="CA14" s="850"/>
      <c r="CB14" s="850"/>
      <c r="CC14" s="850"/>
      <c r="CD14" s="850"/>
      <c r="CE14" s="850"/>
      <c r="CF14" s="850"/>
      <c r="CG14" s="851"/>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5"/>
    </row>
    <row r="15" spans="1:131" s="256" customFormat="1" ht="26.25" customHeight="1" x14ac:dyDescent="0.15">
      <c r="A15" s="262">
        <v>9</v>
      </c>
      <c r="B15" s="836"/>
      <c r="C15" s="837"/>
      <c r="D15" s="837"/>
      <c r="E15" s="837"/>
      <c r="F15" s="837"/>
      <c r="G15" s="837"/>
      <c r="H15" s="837"/>
      <c r="I15" s="837"/>
      <c r="J15" s="837"/>
      <c r="K15" s="837"/>
      <c r="L15" s="837"/>
      <c r="M15" s="837"/>
      <c r="N15" s="837"/>
      <c r="O15" s="837"/>
      <c r="P15" s="838"/>
      <c r="Q15" s="839"/>
      <c r="R15" s="840"/>
      <c r="S15" s="840"/>
      <c r="T15" s="840"/>
      <c r="U15" s="840"/>
      <c r="V15" s="840"/>
      <c r="W15" s="840"/>
      <c r="X15" s="840"/>
      <c r="Y15" s="840"/>
      <c r="Z15" s="840"/>
      <c r="AA15" s="840"/>
      <c r="AB15" s="840"/>
      <c r="AC15" s="840"/>
      <c r="AD15" s="840"/>
      <c r="AE15" s="841"/>
      <c r="AF15" s="842"/>
      <c r="AG15" s="843"/>
      <c r="AH15" s="843"/>
      <c r="AI15" s="843"/>
      <c r="AJ15" s="844"/>
      <c r="AK15" s="845"/>
      <c r="AL15" s="846"/>
      <c r="AM15" s="846"/>
      <c r="AN15" s="846"/>
      <c r="AO15" s="846"/>
      <c r="AP15" s="846"/>
      <c r="AQ15" s="846"/>
      <c r="AR15" s="846"/>
      <c r="AS15" s="846"/>
      <c r="AT15" s="846"/>
      <c r="AU15" s="847"/>
      <c r="AV15" s="847"/>
      <c r="AW15" s="847"/>
      <c r="AX15" s="847"/>
      <c r="AY15" s="848"/>
      <c r="AZ15" s="253"/>
      <c r="BA15" s="253"/>
      <c r="BB15" s="253"/>
      <c r="BC15" s="253"/>
      <c r="BD15" s="253"/>
      <c r="BE15" s="254"/>
      <c r="BF15" s="254"/>
      <c r="BG15" s="254"/>
      <c r="BH15" s="254"/>
      <c r="BI15" s="254"/>
      <c r="BJ15" s="254"/>
      <c r="BK15" s="254"/>
      <c r="BL15" s="254"/>
      <c r="BM15" s="254"/>
      <c r="BN15" s="254"/>
      <c r="BO15" s="254"/>
      <c r="BP15" s="254"/>
      <c r="BQ15" s="263">
        <v>9</v>
      </c>
      <c r="BR15" s="264"/>
      <c r="BS15" s="849"/>
      <c r="BT15" s="850"/>
      <c r="BU15" s="850"/>
      <c r="BV15" s="850"/>
      <c r="BW15" s="850"/>
      <c r="BX15" s="850"/>
      <c r="BY15" s="850"/>
      <c r="BZ15" s="850"/>
      <c r="CA15" s="850"/>
      <c r="CB15" s="850"/>
      <c r="CC15" s="850"/>
      <c r="CD15" s="850"/>
      <c r="CE15" s="850"/>
      <c r="CF15" s="850"/>
      <c r="CG15" s="851"/>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5"/>
    </row>
    <row r="16" spans="1:131" s="256" customFormat="1" ht="26.25" customHeight="1" x14ac:dyDescent="0.15">
      <c r="A16" s="262">
        <v>10</v>
      </c>
      <c r="B16" s="836"/>
      <c r="C16" s="837"/>
      <c r="D16" s="837"/>
      <c r="E16" s="837"/>
      <c r="F16" s="837"/>
      <c r="G16" s="837"/>
      <c r="H16" s="837"/>
      <c r="I16" s="837"/>
      <c r="J16" s="837"/>
      <c r="K16" s="837"/>
      <c r="L16" s="837"/>
      <c r="M16" s="837"/>
      <c r="N16" s="837"/>
      <c r="O16" s="837"/>
      <c r="P16" s="838"/>
      <c r="Q16" s="839"/>
      <c r="R16" s="840"/>
      <c r="S16" s="840"/>
      <c r="T16" s="840"/>
      <c r="U16" s="840"/>
      <c r="V16" s="840"/>
      <c r="W16" s="840"/>
      <c r="X16" s="840"/>
      <c r="Y16" s="840"/>
      <c r="Z16" s="840"/>
      <c r="AA16" s="840"/>
      <c r="AB16" s="840"/>
      <c r="AC16" s="840"/>
      <c r="AD16" s="840"/>
      <c r="AE16" s="841"/>
      <c r="AF16" s="842"/>
      <c r="AG16" s="843"/>
      <c r="AH16" s="843"/>
      <c r="AI16" s="843"/>
      <c r="AJ16" s="844"/>
      <c r="AK16" s="845"/>
      <c r="AL16" s="846"/>
      <c r="AM16" s="846"/>
      <c r="AN16" s="846"/>
      <c r="AO16" s="846"/>
      <c r="AP16" s="846"/>
      <c r="AQ16" s="846"/>
      <c r="AR16" s="846"/>
      <c r="AS16" s="846"/>
      <c r="AT16" s="846"/>
      <c r="AU16" s="847"/>
      <c r="AV16" s="847"/>
      <c r="AW16" s="847"/>
      <c r="AX16" s="847"/>
      <c r="AY16" s="848"/>
      <c r="AZ16" s="253"/>
      <c r="BA16" s="253"/>
      <c r="BB16" s="253"/>
      <c r="BC16" s="253"/>
      <c r="BD16" s="253"/>
      <c r="BE16" s="254"/>
      <c r="BF16" s="254"/>
      <c r="BG16" s="254"/>
      <c r="BH16" s="254"/>
      <c r="BI16" s="254"/>
      <c r="BJ16" s="254"/>
      <c r="BK16" s="254"/>
      <c r="BL16" s="254"/>
      <c r="BM16" s="254"/>
      <c r="BN16" s="254"/>
      <c r="BO16" s="254"/>
      <c r="BP16" s="254"/>
      <c r="BQ16" s="263">
        <v>10</v>
      </c>
      <c r="BR16" s="264"/>
      <c r="BS16" s="849"/>
      <c r="BT16" s="850"/>
      <c r="BU16" s="850"/>
      <c r="BV16" s="850"/>
      <c r="BW16" s="850"/>
      <c r="BX16" s="850"/>
      <c r="BY16" s="850"/>
      <c r="BZ16" s="850"/>
      <c r="CA16" s="850"/>
      <c r="CB16" s="850"/>
      <c r="CC16" s="850"/>
      <c r="CD16" s="850"/>
      <c r="CE16" s="850"/>
      <c r="CF16" s="850"/>
      <c r="CG16" s="851"/>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5"/>
    </row>
    <row r="17" spans="1:131" s="256" customFormat="1" ht="26.25" customHeight="1" x14ac:dyDescent="0.15">
      <c r="A17" s="262">
        <v>11</v>
      </c>
      <c r="B17" s="836"/>
      <c r="C17" s="837"/>
      <c r="D17" s="837"/>
      <c r="E17" s="837"/>
      <c r="F17" s="837"/>
      <c r="G17" s="837"/>
      <c r="H17" s="837"/>
      <c r="I17" s="837"/>
      <c r="J17" s="837"/>
      <c r="K17" s="837"/>
      <c r="L17" s="837"/>
      <c r="M17" s="837"/>
      <c r="N17" s="837"/>
      <c r="O17" s="837"/>
      <c r="P17" s="838"/>
      <c r="Q17" s="839"/>
      <c r="R17" s="840"/>
      <c r="S17" s="840"/>
      <c r="T17" s="840"/>
      <c r="U17" s="840"/>
      <c r="V17" s="840"/>
      <c r="W17" s="840"/>
      <c r="X17" s="840"/>
      <c r="Y17" s="840"/>
      <c r="Z17" s="840"/>
      <c r="AA17" s="840"/>
      <c r="AB17" s="840"/>
      <c r="AC17" s="840"/>
      <c r="AD17" s="840"/>
      <c r="AE17" s="841"/>
      <c r="AF17" s="842"/>
      <c r="AG17" s="843"/>
      <c r="AH17" s="843"/>
      <c r="AI17" s="843"/>
      <c r="AJ17" s="844"/>
      <c r="AK17" s="845"/>
      <c r="AL17" s="846"/>
      <c r="AM17" s="846"/>
      <c r="AN17" s="846"/>
      <c r="AO17" s="846"/>
      <c r="AP17" s="846"/>
      <c r="AQ17" s="846"/>
      <c r="AR17" s="846"/>
      <c r="AS17" s="846"/>
      <c r="AT17" s="846"/>
      <c r="AU17" s="847"/>
      <c r="AV17" s="847"/>
      <c r="AW17" s="847"/>
      <c r="AX17" s="847"/>
      <c r="AY17" s="848"/>
      <c r="AZ17" s="253"/>
      <c r="BA17" s="253"/>
      <c r="BB17" s="253"/>
      <c r="BC17" s="253"/>
      <c r="BD17" s="253"/>
      <c r="BE17" s="254"/>
      <c r="BF17" s="254"/>
      <c r="BG17" s="254"/>
      <c r="BH17" s="254"/>
      <c r="BI17" s="254"/>
      <c r="BJ17" s="254"/>
      <c r="BK17" s="254"/>
      <c r="BL17" s="254"/>
      <c r="BM17" s="254"/>
      <c r="BN17" s="254"/>
      <c r="BO17" s="254"/>
      <c r="BP17" s="254"/>
      <c r="BQ17" s="263">
        <v>11</v>
      </c>
      <c r="BR17" s="264"/>
      <c r="BS17" s="849"/>
      <c r="BT17" s="850"/>
      <c r="BU17" s="850"/>
      <c r="BV17" s="850"/>
      <c r="BW17" s="850"/>
      <c r="BX17" s="850"/>
      <c r="BY17" s="850"/>
      <c r="BZ17" s="850"/>
      <c r="CA17" s="850"/>
      <c r="CB17" s="850"/>
      <c r="CC17" s="850"/>
      <c r="CD17" s="850"/>
      <c r="CE17" s="850"/>
      <c r="CF17" s="850"/>
      <c r="CG17" s="851"/>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5"/>
    </row>
    <row r="18" spans="1:131" s="256" customFormat="1" ht="26.25" customHeight="1" x14ac:dyDescent="0.15">
      <c r="A18" s="262">
        <v>12</v>
      </c>
      <c r="B18" s="836"/>
      <c r="C18" s="837"/>
      <c r="D18" s="837"/>
      <c r="E18" s="837"/>
      <c r="F18" s="837"/>
      <c r="G18" s="837"/>
      <c r="H18" s="837"/>
      <c r="I18" s="837"/>
      <c r="J18" s="837"/>
      <c r="K18" s="837"/>
      <c r="L18" s="837"/>
      <c r="M18" s="837"/>
      <c r="N18" s="837"/>
      <c r="O18" s="837"/>
      <c r="P18" s="838"/>
      <c r="Q18" s="839"/>
      <c r="R18" s="840"/>
      <c r="S18" s="840"/>
      <c r="T18" s="840"/>
      <c r="U18" s="840"/>
      <c r="V18" s="840"/>
      <c r="W18" s="840"/>
      <c r="X18" s="840"/>
      <c r="Y18" s="840"/>
      <c r="Z18" s="840"/>
      <c r="AA18" s="840"/>
      <c r="AB18" s="840"/>
      <c r="AC18" s="840"/>
      <c r="AD18" s="840"/>
      <c r="AE18" s="841"/>
      <c r="AF18" s="842"/>
      <c r="AG18" s="843"/>
      <c r="AH18" s="843"/>
      <c r="AI18" s="843"/>
      <c r="AJ18" s="844"/>
      <c r="AK18" s="845"/>
      <c r="AL18" s="846"/>
      <c r="AM18" s="846"/>
      <c r="AN18" s="846"/>
      <c r="AO18" s="846"/>
      <c r="AP18" s="846"/>
      <c r="AQ18" s="846"/>
      <c r="AR18" s="846"/>
      <c r="AS18" s="846"/>
      <c r="AT18" s="846"/>
      <c r="AU18" s="847"/>
      <c r="AV18" s="847"/>
      <c r="AW18" s="847"/>
      <c r="AX18" s="847"/>
      <c r="AY18" s="848"/>
      <c r="AZ18" s="253"/>
      <c r="BA18" s="253"/>
      <c r="BB18" s="253"/>
      <c r="BC18" s="253"/>
      <c r="BD18" s="253"/>
      <c r="BE18" s="254"/>
      <c r="BF18" s="254"/>
      <c r="BG18" s="254"/>
      <c r="BH18" s="254"/>
      <c r="BI18" s="254"/>
      <c r="BJ18" s="254"/>
      <c r="BK18" s="254"/>
      <c r="BL18" s="254"/>
      <c r="BM18" s="254"/>
      <c r="BN18" s="254"/>
      <c r="BO18" s="254"/>
      <c r="BP18" s="254"/>
      <c r="BQ18" s="263">
        <v>12</v>
      </c>
      <c r="BR18" s="264"/>
      <c r="BS18" s="849"/>
      <c r="BT18" s="850"/>
      <c r="BU18" s="850"/>
      <c r="BV18" s="850"/>
      <c r="BW18" s="850"/>
      <c r="BX18" s="850"/>
      <c r="BY18" s="850"/>
      <c r="BZ18" s="850"/>
      <c r="CA18" s="850"/>
      <c r="CB18" s="850"/>
      <c r="CC18" s="850"/>
      <c r="CD18" s="850"/>
      <c r="CE18" s="850"/>
      <c r="CF18" s="850"/>
      <c r="CG18" s="851"/>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5"/>
    </row>
    <row r="19" spans="1:131" s="256" customFormat="1" ht="26.25" customHeight="1" x14ac:dyDescent="0.15">
      <c r="A19" s="262">
        <v>13</v>
      </c>
      <c r="B19" s="836"/>
      <c r="C19" s="837"/>
      <c r="D19" s="837"/>
      <c r="E19" s="837"/>
      <c r="F19" s="837"/>
      <c r="G19" s="837"/>
      <c r="H19" s="837"/>
      <c r="I19" s="837"/>
      <c r="J19" s="837"/>
      <c r="K19" s="837"/>
      <c r="L19" s="837"/>
      <c r="M19" s="837"/>
      <c r="N19" s="837"/>
      <c r="O19" s="837"/>
      <c r="P19" s="838"/>
      <c r="Q19" s="839"/>
      <c r="R19" s="840"/>
      <c r="S19" s="840"/>
      <c r="T19" s="840"/>
      <c r="U19" s="840"/>
      <c r="V19" s="840"/>
      <c r="W19" s="840"/>
      <c r="X19" s="840"/>
      <c r="Y19" s="840"/>
      <c r="Z19" s="840"/>
      <c r="AA19" s="840"/>
      <c r="AB19" s="840"/>
      <c r="AC19" s="840"/>
      <c r="AD19" s="840"/>
      <c r="AE19" s="841"/>
      <c r="AF19" s="842"/>
      <c r="AG19" s="843"/>
      <c r="AH19" s="843"/>
      <c r="AI19" s="843"/>
      <c r="AJ19" s="844"/>
      <c r="AK19" s="845"/>
      <c r="AL19" s="846"/>
      <c r="AM19" s="846"/>
      <c r="AN19" s="846"/>
      <c r="AO19" s="846"/>
      <c r="AP19" s="846"/>
      <c r="AQ19" s="846"/>
      <c r="AR19" s="846"/>
      <c r="AS19" s="846"/>
      <c r="AT19" s="846"/>
      <c r="AU19" s="847"/>
      <c r="AV19" s="847"/>
      <c r="AW19" s="847"/>
      <c r="AX19" s="847"/>
      <c r="AY19" s="848"/>
      <c r="AZ19" s="253"/>
      <c r="BA19" s="253"/>
      <c r="BB19" s="253"/>
      <c r="BC19" s="253"/>
      <c r="BD19" s="253"/>
      <c r="BE19" s="254"/>
      <c r="BF19" s="254"/>
      <c r="BG19" s="254"/>
      <c r="BH19" s="254"/>
      <c r="BI19" s="254"/>
      <c r="BJ19" s="254"/>
      <c r="BK19" s="254"/>
      <c r="BL19" s="254"/>
      <c r="BM19" s="254"/>
      <c r="BN19" s="254"/>
      <c r="BO19" s="254"/>
      <c r="BP19" s="254"/>
      <c r="BQ19" s="263">
        <v>13</v>
      </c>
      <c r="BR19" s="264"/>
      <c r="BS19" s="849"/>
      <c r="BT19" s="850"/>
      <c r="BU19" s="850"/>
      <c r="BV19" s="850"/>
      <c r="BW19" s="850"/>
      <c r="BX19" s="850"/>
      <c r="BY19" s="850"/>
      <c r="BZ19" s="850"/>
      <c r="CA19" s="850"/>
      <c r="CB19" s="850"/>
      <c r="CC19" s="850"/>
      <c r="CD19" s="850"/>
      <c r="CE19" s="850"/>
      <c r="CF19" s="850"/>
      <c r="CG19" s="851"/>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5"/>
    </row>
    <row r="20" spans="1:131" s="256" customFormat="1" ht="26.25" customHeight="1" x14ac:dyDescent="0.15">
      <c r="A20" s="262">
        <v>14</v>
      </c>
      <c r="B20" s="836"/>
      <c r="C20" s="837"/>
      <c r="D20" s="837"/>
      <c r="E20" s="837"/>
      <c r="F20" s="837"/>
      <c r="G20" s="837"/>
      <c r="H20" s="837"/>
      <c r="I20" s="837"/>
      <c r="J20" s="837"/>
      <c r="K20" s="837"/>
      <c r="L20" s="837"/>
      <c r="M20" s="837"/>
      <c r="N20" s="837"/>
      <c r="O20" s="837"/>
      <c r="P20" s="838"/>
      <c r="Q20" s="839"/>
      <c r="R20" s="840"/>
      <c r="S20" s="840"/>
      <c r="T20" s="840"/>
      <c r="U20" s="840"/>
      <c r="V20" s="840"/>
      <c r="W20" s="840"/>
      <c r="X20" s="840"/>
      <c r="Y20" s="840"/>
      <c r="Z20" s="840"/>
      <c r="AA20" s="840"/>
      <c r="AB20" s="840"/>
      <c r="AC20" s="840"/>
      <c r="AD20" s="840"/>
      <c r="AE20" s="841"/>
      <c r="AF20" s="842"/>
      <c r="AG20" s="843"/>
      <c r="AH20" s="843"/>
      <c r="AI20" s="843"/>
      <c r="AJ20" s="844"/>
      <c r="AK20" s="845"/>
      <c r="AL20" s="846"/>
      <c r="AM20" s="846"/>
      <c r="AN20" s="846"/>
      <c r="AO20" s="846"/>
      <c r="AP20" s="846"/>
      <c r="AQ20" s="846"/>
      <c r="AR20" s="846"/>
      <c r="AS20" s="846"/>
      <c r="AT20" s="846"/>
      <c r="AU20" s="847"/>
      <c r="AV20" s="847"/>
      <c r="AW20" s="847"/>
      <c r="AX20" s="847"/>
      <c r="AY20" s="848"/>
      <c r="AZ20" s="253"/>
      <c r="BA20" s="253"/>
      <c r="BB20" s="253"/>
      <c r="BC20" s="253"/>
      <c r="BD20" s="253"/>
      <c r="BE20" s="254"/>
      <c r="BF20" s="254"/>
      <c r="BG20" s="254"/>
      <c r="BH20" s="254"/>
      <c r="BI20" s="254"/>
      <c r="BJ20" s="254"/>
      <c r="BK20" s="254"/>
      <c r="BL20" s="254"/>
      <c r="BM20" s="254"/>
      <c r="BN20" s="254"/>
      <c r="BO20" s="254"/>
      <c r="BP20" s="254"/>
      <c r="BQ20" s="263">
        <v>14</v>
      </c>
      <c r="BR20" s="264"/>
      <c r="BS20" s="849"/>
      <c r="BT20" s="850"/>
      <c r="BU20" s="850"/>
      <c r="BV20" s="850"/>
      <c r="BW20" s="850"/>
      <c r="BX20" s="850"/>
      <c r="BY20" s="850"/>
      <c r="BZ20" s="850"/>
      <c r="CA20" s="850"/>
      <c r="CB20" s="850"/>
      <c r="CC20" s="850"/>
      <c r="CD20" s="850"/>
      <c r="CE20" s="850"/>
      <c r="CF20" s="850"/>
      <c r="CG20" s="851"/>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5"/>
    </row>
    <row r="21" spans="1:131" s="256" customFormat="1" ht="26.25" customHeight="1" thickBot="1" x14ac:dyDescent="0.2">
      <c r="A21" s="262">
        <v>15</v>
      </c>
      <c r="B21" s="836"/>
      <c r="C21" s="837"/>
      <c r="D21" s="837"/>
      <c r="E21" s="837"/>
      <c r="F21" s="837"/>
      <c r="G21" s="837"/>
      <c r="H21" s="837"/>
      <c r="I21" s="837"/>
      <c r="J21" s="837"/>
      <c r="K21" s="837"/>
      <c r="L21" s="837"/>
      <c r="M21" s="837"/>
      <c r="N21" s="837"/>
      <c r="O21" s="837"/>
      <c r="P21" s="838"/>
      <c r="Q21" s="839"/>
      <c r="R21" s="840"/>
      <c r="S21" s="840"/>
      <c r="T21" s="840"/>
      <c r="U21" s="840"/>
      <c r="V21" s="840"/>
      <c r="W21" s="840"/>
      <c r="X21" s="840"/>
      <c r="Y21" s="840"/>
      <c r="Z21" s="840"/>
      <c r="AA21" s="840"/>
      <c r="AB21" s="840"/>
      <c r="AC21" s="840"/>
      <c r="AD21" s="840"/>
      <c r="AE21" s="841"/>
      <c r="AF21" s="842"/>
      <c r="AG21" s="843"/>
      <c r="AH21" s="843"/>
      <c r="AI21" s="843"/>
      <c r="AJ21" s="844"/>
      <c r="AK21" s="845"/>
      <c r="AL21" s="846"/>
      <c r="AM21" s="846"/>
      <c r="AN21" s="846"/>
      <c r="AO21" s="846"/>
      <c r="AP21" s="846"/>
      <c r="AQ21" s="846"/>
      <c r="AR21" s="846"/>
      <c r="AS21" s="846"/>
      <c r="AT21" s="846"/>
      <c r="AU21" s="847"/>
      <c r="AV21" s="847"/>
      <c r="AW21" s="847"/>
      <c r="AX21" s="847"/>
      <c r="AY21" s="848"/>
      <c r="AZ21" s="253"/>
      <c r="BA21" s="253"/>
      <c r="BB21" s="253"/>
      <c r="BC21" s="253"/>
      <c r="BD21" s="253"/>
      <c r="BE21" s="254"/>
      <c r="BF21" s="254"/>
      <c r="BG21" s="254"/>
      <c r="BH21" s="254"/>
      <c r="BI21" s="254"/>
      <c r="BJ21" s="254"/>
      <c r="BK21" s="254"/>
      <c r="BL21" s="254"/>
      <c r="BM21" s="254"/>
      <c r="BN21" s="254"/>
      <c r="BO21" s="254"/>
      <c r="BP21" s="254"/>
      <c r="BQ21" s="263">
        <v>15</v>
      </c>
      <c r="BR21" s="264"/>
      <c r="BS21" s="849"/>
      <c r="BT21" s="850"/>
      <c r="BU21" s="850"/>
      <c r="BV21" s="850"/>
      <c r="BW21" s="850"/>
      <c r="BX21" s="850"/>
      <c r="BY21" s="850"/>
      <c r="BZ21" s="850"/>
      <c r="CA21" s="850"/>
      <c r="CB21" s="850"/>
      <c r="CC21" s="850"/>
      <c r="CD21" s="850"/>
      <c r="CE21" s="850"/>
      <c r="CF21" s="850"/>
      <c r="CG21" s="851"/>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5"/>
    </row>
    <row r="22" spans="1:131" s="256" customFormat="1" ht="26.25" customHeight="1" x14ac:dyDescent="0.15">
      <c r="A22" s="262">
        <v>16</v>
      </c>
      <c r="B22" s="836"/>
      <c r="C22" s="837"/>
      <c r="D22" s="837"/>
      <c r="E22" s="837"/>
      <c r="F22" s="837"/>
      <c r="G22" s="837"/>
      <c r="H22" s="837"/>
      <c r="I22" s="837"/>
      <c r="J22" s="837"/>
      <c r="K22" s="837"/>
      <c r="L22" s="837"/>
      <c r="M22" s="837"/>
      <c r="N22" s="837"/>
      <c r="O22" s="837"/>
      <c r="P22" s="838"/>
      <c r="Q22" s="868"/>
      <c r="R22" s="869"/>
      <c r="S22" s="869"/>
      <c r="T22" s="869"/>
      <c r="U22" s="869"/>
      <c r="V22" s="869"/>
      <c r="W22" s="869"/>
      <c r="X22" s="869"/>
      <c r="Y22" s="869"/>
      <c r="Z22" s="869"/>
      <c r="AA22" s="869"/>
      <c r="AB22" s="869"/>
      <c r="AC22" s="869"/>
      <c r="AD22" s="869"/>
      <c r="AE22" s="870"/>
      <c r="AF22" s="842"/>
      <c r="AG22" s="843"/>
      <c r="AH22" s="843"/>
      <c r="AI22" s="843"/>
      <c r="AJ22" s="844"/>
      <c r="AK22" s="883"/>
      <c r="AL22" s="884"/>
      <c r="AM22" s="884"/>
      <c r="AN22" s="884"/>
      <c r="AO22" s="884"/>
      <c r="AP22" s="884"/>
      <c r="AQ22" s="884"/>
      <c r="AR22" s="884"/>
      <c r="AS22" s="884"/>
      <c r="AT22" s="884"/>
      <c r="AU22" s="885"/>
      <c r="AV22" s="885"/>
      <c r="AW22" s="885"/>
      <c r="AX22" s="885"/>
      <c r="AY22" s="886"/>
      <c r="AZ22" s="887" t="s">
        <v>392</v>
      </c>
      <c r="BA22" s="887"/>
      <c r="BB22" s="887"/>
      <c r="BC22" s="887"/>
      <c r="BD22" s="888"/>
      <c r="BE22" s="254"/>
      <c r="BF22" s="254"/>
      <c r="BG22" s="254"/>
      <c r="BH22" s="254"/>
      <c r="BI22" s="254"/>
      <c r="BJ22" s="254"/>
      <c r="BK22" s="254"/>
      <c r="BL22" s="254"/>
      <c r="BM22" s="254"/>
      <c r="BN22" s="254"/>
      <c r="BO22" s="254"/>
      <c r="BP22" s="254"/>
      <c r="BQ22" s="263">
        <v>16</v>
      </c>
      <c r="BR22" s="264"/>
      <c r="BS22" s="849"/>
      <c r="BT22" s="850"/>
      <c r="BU22" s="850"/>
      <c r="BV22" s="850"/>
      <c r="BW22" s="850"/>
      <c r="BX22" s="850"/>
      <c r="BY22" s="850"/>
      <c r="BZ22" s="850"/>
      <c r="CA22" s="850"/>
      <c r="CB22" s="850"/>
      <c r="CC22" s="850"/>
      <c r="CD22" s="850"/>
      <c r="CE22" s="850"/>
      <c r="CF22" s="850"/>
      <c r="CG22" s="851"/>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5"/>
    </row>
    <row r="23" spans="1:131" s="256" customFormat="1" ht="26.25" customHeight="1" thickBot="1" x14ac:dyDescent="0.2">
      <c r="A23" s="265" t="s">
        <v>393</v>
      </c>
      <c r="B23" s="871" t="s">
        <v>394</v>
      </c>
      <c r="C23" s="872"/>
      <c r="D23" s="872"/>
      <c r="E23" s="872"/>
      <c r="F23" s="872"/>
      <c r="G23" s="872"/>
      <c r="H23" s="872"/>
      <c r="I23" s="872"/>
      <c r="J23" s="872"/>
      <c r="K23" s="872"/>
      <c r="L23" s="872"/>
      <c r="M23" s="872"/>
      <c r="N23" s="872"/>
      <c r="O23" s="872"/>
      <c r="P23" s="873"/>
      <c r="Q23" s="874"/>
      <c r="R23" s="875"/>
      <c r="S23" s="875"/>
      <c r="T23" s="875"/>
      <c r="U23" s="875"/>
      <c r="V23" s="875"/>
      <c r="W23" s="875"/>
      <c r="X23" s="875"/>
      <c r="Y23" s="875"/>
      <c r="Z23" s="875"/>
      <c r="AA23" s="875"/>
      <c r="AB23" s="875"/>
      <c r="AC23" s="875"/>
      <c r="AD23" s="875"/>
      <c r="AE23" s="876"/>
      <c r="AF23" s="877">
        <v>252</v>
      </c>
      <c r="AG23" s="875"/>
      <c r="AH23" s="875"/>
      <c r="AI23" s="875"/>
      <c r="AJ23" s="878"/>
      <c r="AK23" s="879"/>
      <c r="AL23" s="880"/>
      <c r="AM23" s="880"/>
      <c r="AN23" s="880"/>
      <c r="AO23" s="880"/>
      <c r="AP23" s="875"/>
      <c r="AQ23" s="875"/>
      <c r="AR23" s="875"/>
      <c r="AS23" s="875"/>
      <c r="AT23" s="875"/>
      <c r="AU23" s="881"/>
      <c r="AV23" s="881"/>
      <c r="AW23" s="881"/>
      <c r="AX23" s="881"/>
      <c r="AY23" s="882"/>
      <c r="AZ23" s="890" t="s">
        <v>395</v>
      </c>
      <c r="BA23" s="891"/>
      <c r="BB23" s="891"/>
      <c r="BC23" s="891"/>
      <c r="BD23" s="892"/>
      <c r="BE23" s="254"/>
      <c r="BF23" s="254"/>
      <c r="BG23" s="254"/>
      <c r="BH23" s="254"/>
      <c r="BI23" s="254"/>
      <c r="BJ23" s="254"/>
      <c r="BK23" s="254"/>
      <c r="BL23" s="254"/>
      <c r="BM23" s="254"/>
      <c r="BN23" s="254"/>
      <c r="BO23" s="254"/>
      <c r="BP23" s="254"/>
      <c r="BQ23" s="263">
        <v>17</v>
      </c>
      <c r="BR23" s="264"/>
      <c r="BS23" s="849"/>
      <c r="BT23" s="850"/>
      <c r="BU23" s="850"/>
      <c r="BV23" s="850"/>
      <c r="BW23" s="850"/>
      <c r="BX23" s="850"/>
      <c r="BY23" s="850"/>
      <c r="BZ23" s="850"/>
      <c r="CA23" s="850"/>
      <c r="CB23" s="850"/>
      <c r="CC23" s="850"/>
      <c r="CD23" s="850"/>
      <c r="CE23" s="850"/>
      <c r="CF23" s="850"/>
      <c r="CG23" s="851"/>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5"/>
    </row>
    <row r="24" spans="1:131" s="256" customFormat="1" ht="26.25" customHeight="1" x14ac:dyDescent="0.15">
      <c r="A24" s="889" t="s">
        <v>396</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3"/>
      <c r="BA24" s="253"/>
      <c r="BB24" s="253"/>
      <c r="BC24" s="253"/>
      <c r="BD24" s="253"/>
      <c r="BE24" s="254"/>
      <c r="BF24" s="254"/>
      <c r="BG24" s="254"/>
      <c r="BH24" s="254"/>
      <c r="BI24" s="254"/>
      <c r="BJ24" s="254"/>
      <c r="BK24" s="254"/>
      <c r="BL24" s="254"/>
      <c r="BM24" s="254"/>
      <c r="BN24" s="254"/>
      <c r="BO24" s="254"/>
      <c r="BP24" s="254"/>
      <c r="BQ24" s="263">
        <v>18</v>
      </c>
      <c r="BR24" s="264"/>
      <c r="BS24" s="849"/>
      <c r="BT24" s="850"/>
      <c r="BU24" s="850"/>
      <c r="BV24" s="850"/>
      <c r="BW24" s="850"/>
      <c r="BX24" s="850"/>
      <c r="BY24" s="850"/>
      <c r="BZ24" s="850"/>
      <c r="CA24" s="850"/>
      <c r="CB24" s="850"/>
      <c r="CC24" s="850"/>
      <c r="CD24" s="850"/>
      <c r="CE24" s="850"/>
      <c r="CF24" s="850"/>
      <c r="CG24" s="851"/>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5"/>
    </row>
    <row r="25" spans="1:131" s="248" customFormat="1" ht="26.25" customHeight="1" thickBot="1" x14ac:dyDescent="0.2">
      <c r="A25" s="830" t="s">
        <v>397</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53"/>
      <c r="BK25" s="253"/>
      <c r="BL25" s="253"/>
      <c r="BM25" s="253"/>
      <c r="BN25" s="253"/>
      <c r="BO25" s="266"/>
      <c r="BP25" s="266"/>
      <c r="BQ25" s="263">
        <v>19</v>
      </c>
      <c r="BR25" s="264"/>
      <c r="BS25" s="849"/>
      <c r="BT25" s="850"/>
      <c r="BU25" s="850"/>
      <c r="BV25" s="850"/>
      <c r="BW25" s="850"/>
      <c r="BX25" s="850"/>
      <c r="BY25" s="850"/>
      <c r="BZ25" s="850"/>
      <c r="CA25" s="850"/>
      <c r="CB25" s="850"/>
      <c r="CC25" s="850"/>
      <c r="CD25" s="850"/>
      <c r="CE25" s="850"/>
      <c r="CF25" s="850"/>
      <c r="CG25" s="851"/>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7"/>
    </row>
    <row r="26" spans="1:131" s="248" customFormat="1" ht="26.25" customHeight="1" x14ac:dyDescent="0.15">
      <c r="A26" s="821" t="s">
        <v>374</v>
      </c>
      <c r="B26" s="822"/>
      <c r="C26" s="822"/>
      <c r="D26" s="822"/>
      <c r="E26" s="822"/>
      <c r="F26" s="822"/>
      <c r="G26" s="822"/>
      <c r="H26" s="822"/>
      <c r="I26" s="822"/>
      <c r="J26" s="822"/>
      <c r="K26" s="822"/>
      <c r="L26" s="822"/>
      <c r="M26" s="822"/>
      <c r="N26" s="822"/>
      <c r="O26" s="822"/>
      <c r="P26" s="823"/>
      <c r="Q26" s="798" t="s">
        <v>398</v>
      </c>
      <c r="R26" s="799"/>
      <c r="S26" s="799"/>
      <c r="T26" s="799"/>
      <c r="U26" s="800"/>
      <c r="V26" s="798" t="s">
        <v>399</v>
      </c>
      <c r="W26" s="799"/>
      <c r="X26" s="799"/>
      <c r="Y26" s="799"/>
      <c r="Z26" s="800"/>
      <c r="AA26" s="798" t="s">
        <v>400</v>
      </c>
      <c r="AB26" s="799"/>
      <c r="AC26" s="799"/>
      <c r="AD26" s="799"/>
      <c r="AE26" s="799"/>
      <c r="AF26" s="893" t="s">
        <v>401</v>
      </c>
      <c r="AG26" s="894"/>
      <c r="AH26" s="894"/>
      <c r="AI26" s="894"/>
      <c r="AJ26" s="895"/>
      <c r="AK26" s="799" t="s">
        <v>402</v>
      </c>
      <c r="AL26" s="799"/>
      <c r="AM26" s="799"/>
      <c r="AN26" s="799"/>
      <c r="AO26" s="800"/>
      <c r="AP26" s="798" t="s">
        <v>403</v>
      </c>
      <c r="AQ26" s="799"/>
      <c r="AR26" s="799"/>
      <c r="AS26" s="799"/>
      <c r="AT26" s="800"/>
      <c r="AU26" s="798" t="s">
        <v>404</v>
      </c>
      <c r="AV26" s="799"/>
      <c r="AW26" s="799"/>
      <c r="AX26" s="799"/>
      <c r="AY26" s="800"/>
      <c r="AZ26" s="798" t="s">
        <v>405</v>
      </c>
      <c r="BA26" s="799"/>
      <c r="BB26" s="799"/>
      <c r="BC26" s="799"/>
      <c r="BD26" s="800"/>
      <c r="BE26" s="798" t="s">
        <v>381</v>
      </c>
      <c r="BF26" s="799"/>
      <c r="BG26" s="799"/>
      <c r="BH26" s="799"/>
      <c r="BI26" s="810"/>
      <c r="BJ26" s="253"/>
      <c r="BK26" s="253"/>
      <c r="BL26" s="253"/>
      <c r="BM26" s="253"/>
      <c r="BN26" s="253"/>
      <c r="BO26" s="266"/>
      <c r="BP26" s="266"/>
      <c r="BQ26" s="263">
        <v>20</v>
      </c>
      <c r="BR26" s="264"/>
      <c r="BS26" s="849"/>
      <c r="BT26" s="850"/>
      <c r="BU26" s="850"/>
      <c r="BV26" s="850"/>
      <c r="BW26" s="850"/>
      <c r="BX26" s="850"/>
      <c r="BY26" s="850"/>
      <c r="BZ26" s="850"/>
      <c r="CA26" s="850"/>
      <c r="CB26" s="850"/>
      <c r="CC26" s="850"/>
      <c r="CD26" s="850"/>
      <c r="CE26" s="850"/>
      <c r="CF26" s="850"/>
      <c r="CG26" s="851"/>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7"/>
    </row>
    <row r="27" spans="1:131" s="248" customFormat="1" ht="26.25" customHeight="1" thickBot="1" x14ac:dyDescent="0.2">
      <c r="A27" s="824"/>
      <c r="B27" s="825"/>
      <c r="C27" s="825"/>
      <c r="D27" s="825"/>
      <c r="E27" s="825"/>
      <c r="F27" s="825"/>
      <c r="G27" s="825"/>
      <c r="H27" s="825"/>
      <c r="I27" s="825"/>
      <c r="J27" s="825"/>
      <c r="K27" s="825"/>
      <c r="L27" s="825"/>
      <c r="M27" s="825"/>
      <c r="N27" s="825"/>
      <c r="O27" s="825"/>
      <c r="P27" s="826"/>
      <c r="Q27" s="801"/>
      <c r="R27" s="802"/>
      <c r="S27" s="802"/>
      <c r="T27" s="802"/>
      <c r="U27" s="803"/>
      <c r="V27" s="801"/>
      <c r="W27" s="802"/>
      <c r="X27" s="802"/>
      <c r="Y27" s="802"/>
      <c r="Z27" s="803"/>
      <c r="AA27" s="801"/>
      <c r="AB27" s="802"/>
      <c r="AC27" s="802"/>
      <c r="AD27" s="802"/>
      <c r="AE27" s="802"/>
      <c r="AF27" s="896"/>
      <c r="AG27" s="897"/>
      <c r="AH27" s="897"/>
      <c r="AI27" s="897"/>
      <c r="AJ27" s="898"/>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11"/>
      <c r="BJ27" s="253"/>
      <c r="BK27" s="253"/>
      <c r="BL27" s="253"/>
      <c r="BM27" s="253"/>
      <c r="BN27" s="253"/>
      <c r="BO27" s="266"/>
      <c r="BP27" s="266"/>
      <c r="BQ27" s="263">
        <v>21</v>
      </c>
      <c r="BR27" s="264"/>
      <c r="BS27" s="849"/>
      <c r="BT27" s="850"/>
      <c r="BU27" s="850"/>
      <c r="BV27" s="850"/>
      <c r="BW27" s="850"/>
      <c r="BX27" s="850"/>
      <c r="BY27" s="850"/>
      <c r="BZ27" s="850"/>
      <c r="CA27" s="850"/>
      <c r="CB27" s="850"/>
      <c r="CC27" s="850"/>
      <c r="CD27" s="850"/>
      <c r="CE27" s="850"/>
      <c r="CF27" s="850"/>
      <c r="CG27" s="851"/>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7"/>
    </row>
    <row r="28" spans="1:131" s="248" customFormat="1" ht="26.25" customHeight="1" thickTop="1" x14ac:dyDescent="0.15">
      <c r="A28" s="267">
        <v>1</v>
      </c>
      <c r="B28" s="812" t="s">
        <v>406</v>
      </c>
      <c r="C28" s="813"/>
      <c r="D28" s="813"/>
      <c r="E28" s="813"/>
      <c r="F28" s="813"/>
      <c r="G28" s="813"/>
      <c r="H28" s="813"/>
      <c r="I28" s="813"/>
      <c r="J28" s="813"/>
      <c r="K28" s="813"/>
      <c r="L28" s="813"/>
      <c r="M28" s="813"/>
      <c r="N28" s="813"/>
      <c r="O28" s="813"/>
      <c r="P28" s="814"/>
      <c r="Q28" s="903">
        <v>296</v>
      </c>
      <c r="R28" s="904"/>
      <c r="S28" s="904"/>
      <c r="T28" s="904"/>
      <c r="U28" s="904"/>
      <c r="V28" s="904">
        <v>264</v>
      </c>
      <c r="W28" s="904"/>
      <c r="X28" s="904"/>
      <c r="Y28" s="904"/>
      <c r="Z28" s="904"/>
      <c r="AA28" s="817">
        <f>Q28-V28</f>
        <v>32</v>
      </c>
      <c r="AB28" s="905"/>
      <c r="AC28" s="905"/>
      <c r="AD28" s="905"/>
      <c r="AE28" s="906"/>
      <c r="AF28" s="907">
        <v>33</v>
      </c>
      <c r="AG28" s="904"/>
      <c r="AH28" s="904"/>
      <c r="AI28" s="904"/>
      <c r="AJ28" s="908"/>
      <c r="AK28" s="909">
        <v>38</v>
      </c>
      <c r="AL28" s="899"/>
      <c r="AM28" s="899"/>
      <c r="AN28" s="899"/>
      <c r="AO28" s="899"/>
      <c r="AP28" s="899"/>
      <c r="AQ28" s="899"/>
      <c r="AR28" s="899"/>
      <c r="AS28" s="899"/>
      <c r="AT28" s="899"/>
      <c r="AU28" s="899"/>
      <c r="AV28" s="899"/>
      <c r="AW28" s="899"/>
      <c r="AX28" s="899"/>
      <c r="AY28" s="899"/>
      <c r="AZ28" s="900"/>
      <c r="BA28" s="900"/>
      <c r="BB28" s="900"/>
      <c r="BC28" s="900"/>
      <c r="BD28" s="900"/>
      <c r="BE28" s="901"/>
      <c r="BF28" s="901"/>
      <c r="BG28" s="901"/>
      <c r="BH28" s="901"/>
      <c r="BI28" s="902"/>
      <c r="BJ28" s="253"/>
      <c r="BK28" s="253"/>
      <c r="BL28" s="253"/>
      <c r="BM28" s="253"/>
      <c r="BN28" s="253"/>
      <c r="BO28" s="266"/>
      <c r="BP28" s="266"/>
      <c r="BQ28" s="263">
        <v>22</v>
      </c>
      <c r="BR28" s="264"/>
      <c r="BS28" s="849"/>
      <c r="BT28" s="850"/>
      <c r="BU28" s="850"/>
      <c r="BV28" s="850"/>
      <c r="BW28" s="850"/>
      <c r="BX28" s="850"/>
      <c r="BY28" s="850"/>
      <c r="BZ28" s="850"/>
      <c r="CA28" s="850"/>
      <c r="CB28" s="850"/>
      <c r="CC28" s="850"/>
      <c r="CD28" s="850"/>
      <c r="CE28" s="850"/>
      <c r="CF28" s="850"/>
      <c r="CG28" s="851"/>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7"/>
    </row>
    <row r="29" spans="1:131" s="248" customFormat="1" ht="26.25" customHeight="1" x14ac:dyDescent="0.15">
      <c r="A29" s="267">
        <v>2</v>
      </c>
      <c r="B29" s="836" t="s">
        <v>407</v>
      </c>
      <c r="C29" s="837"/>
      <c r="D29" s="837"/>
      <c r="E29" s="837"/>
      <c r="F29" s="837"/>
      <c r="G29" s="837"/>
      <c r="H29" s="837"/>
      <c r="I29" s="837"/>
      <c r="J29" s="837"/>
      <c r="K29" s="837"/>
      <c r="L29" s="837"/>
      <c r="M29" s="837"/>
      <c r="N29" s="837"/>
      <c r="O29" s="837"/>
      <c r="P29" s="838"/>
      <c r="Q29" s="839">
        <v>180</v>
      </c>
      <c r="R29" s="840"/>
      <c r="S29" s="840"/>
      <c r="T29" s="840"/>
      <c r="U29" s="840"/>
      <c r="V29" s="840">
        <v>148</v>
      </c>
      <c r="W29" s="840"/>
      <c r="X29" s="840"/>
      <c r="Y29" s="840"/>
      <c r="Z29" s="840"/>
      <c r="AA29" s="841">
        <f>Q29-V29</f>
        <v>32</v>
      </c>
      <c r="AB29" s="843"/>
      <c r="AC29" s="843"/>
      <c r="AD29" s="843"/>
      <c r="AE29" s="844"/>
      <c r="AF29" s="842">
        <v>32</v>
      </c>
      <c r="AG29" s="843"/>
      <c r="AH29" s="843"/>
      <c r="AI29" s="843"/>
      <c r="AJ29" s="844"/>
      <c r="AK29" s="912">
        <v>44</v>
      </c>
      <c r="AL29" s="913"/>
      <c r="AM29" s="913"/>
      <c r="AN29" s="913"/>
      <c r="AO29" s="913"/>
      <c r="AP29" s="913"/>
      <c r="AQ29" s="913"/>
      <c r="AR29" s="913"/>
      <c r="AS29" s="913"/>
      <c r="AT29" s="913"/>
      <c r="AU29" s="913"/>
      <c r="AV29" s="913"/>
      <c r="AW29" s="913"/>
      <c r="AX29" s="913"/>
      <c r="AY29" s="913"/>
      <c r="AZ29" s="914"/>
      <c r="BA29" s="914"/>
      <c r="BB29" s="914"/>
      <c r="BC29" s="914"/>
      <c r="BD29" s="914"/>
      <c r="BE29" s="910"/>
      <c r="BF29" s="910"/>
      <c r="BG29" s="910"/>
      <c r="BH29" s="910"/>
      <c r="BI29" s="911"/>
      <c r="BJ29" s="253"/>
      <c r="BK29" s="253"/>
      <c r="BL29" s="253"/>
      <c r="BM29" s="253"/>
      <c r="BN29" s="253"/>
      <c r="BO29" s="266"/>
      <c r="BP29" s="266"/>
      <c r="BQ29" s="263">
        <v>23</v>
      </c>
      <c r="BR29" s="264"/>
      <c r="BS29" s="849"/>
      <c r="BT29" s="850"/>
      <c r="BU29" s="850"/>
      <c r="BV29" s="850"/>
      <c r="BW29" s="850"/>
      <c r="BX29" s="850"/>
      <c r="BY29" s="850"/>
      <c r="BZ29" s="850"/>
      <c r="CA29" s="850"/>
      <c r="CB29" s="850"/>
      <c r="CC29" s="850"/>
      <c r="CD29" s="850"/>
      <c r="CE29" s="850"/>
      <c r="CF29" s="850"/>
      <c r="CG29" s="851"/>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7"/>
    </row>
    <row r="30" spans="1:131" s="248" customFormat="1" ht="26.25" customHeight="1" x14ac:dyDescent="0.15">
      <c r="A30" s="267">
        <v>3</v>
      </c>
      <c r="B30" s="836" t="s">
        <v>408</v>
      </c>
      <c r="C30" s="837"/>
      <c r="D30" s="837"/>
      <c r="E30" s="837"/>
      <c r="F30" s="837"/>
      <c r="G30" s="837"/>
      <c r="H30" s="837"/>
      <c r="I30" s="837"/>
      <c r="J30" s="837"/>
      <c r="K30" s="837"/>
      <c r="L30" s="837"/>
      <c r="M30" s="837"/>
      <c r="N30" s="837"/>
      <c r="O30" s="837"/>
      <c r="P30" s="838"/>
      <c r="Q30" s="839">
        <v>12</v>
      </c>
      <c r="R30" s="840"/>
      <c r="S30" s="840"/>
      <c r="T30" s="840"/>
      <c r="U30" s="840"/>
      <c r="V30" s="840">
        <v>10</v>
      </c>
      <c r="W30" s="840"/>
      <c r="X30" s="840"/>
      <c r="Y30" s="840"/>
      <c r="Z30" s="840"/>
      <c r="AA30" s="841">
        <f t="shared" ref="AA30:AA33" si="0">Q30-V30</f>
        <v>2</v>
      </c>
      <c r="AB30" s="843"/>
      <c r="AC30" s="843"/>
      <c r="AD30" s="843"/>
      <c r="AE30" s="844"/>
      <c r="AF30" s="842">
        <v>2</v>
      </c>
      <c r="AG30" s="843"/>
      <c r="AH30" s="843"/>
      <c r="AI30" s="843"/>
      <c r="AJ30" s="844"/>
      <c r="AK30" s="912">
        <v>4</v>
      </c>
      <c r="AL30" s="913"/>
      <c r="AM30" s="913"/>
      <c r="AN30" s="913"/>
      <c r="AO30" s="913"/>
      <c r="AP30" s="913"/>
      <c r="AQ30" s="913"/>
      <c r="AR30" s="913"/>
      <c r="AS30" s="913"/>
      <c r="AT30" s="913"/>
      <c r="AU30" s="913"/>
      <c r="AV30" s="913"/>
      <c r="AW30" s="913"/>
      <c r="AX30" s="913"/>
      <c r="AY30" s="913"/>
      <c r="AZ30" s="914"/>
      <c r="BA30" s="914"/>
      <c r="BB30" s="914"/>
      <c r="BC30" s="914"/>
      <c r="BD30" s="914"/>
      <c r="BE30" s="910"/>
      <c r="BF30" s="910"/>
      <c r="BG30" s="910"/>
      <c r="BH30" s="910"/>
      <c r="BI30" s="911"/>
      <c r="BJ30" s="253"/>
      <c r="BK30" s="253"/>
      <c r="BL30" s="253"/>
      <c r="BM30" s="253"/>
      <c r="BN30" s="253"/>
      <c r="BO30" s="266"/>
      <c r="BP30" s="266"/>
      <c r="BQ30" s="263">
        <v>24</v>
      </c>
      <c r="BR30" s="264"/>
      <c r="BS30" s="849"/>
      <c r="BT30" s="850"/>
      <c r="BU30" s="850"/>
      <c r="BV30" s="850"/>
      <c r="BW30" s="850"/>
      <c r="BX30" s="850"/>
      <c r="BY30" s="850"/>
      <c r="BZ30" s="850"/>
      <c r="CA30" s="850"/>
      <c r="CB30" s="850"/>
      <c r="CC30" s="850"/>
      <c r="CD30" s="850"/>
      <c r="CE30" s="850"/>
      <c r="CF30" s="850"/>
      <c r="CG30" s="851"/>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7"/>
    </row>
    <row r="31" spans="1:131" s="248" customFormat="1" ht="26.25" customHeight="1" x14ac:dyDescent="0.15">
      <c r="A31" s="267">
        <v>4</v>
      </c>
      <c r="B31" s="836" t="s">
        <v>465</v>
      </c>
      <c r="C31" s="837"/>
      <c r="D31" s="837"/>
      <c r="E31" s="837"/>
      <c r="F31" s="837"/>
      <c r="G31" s="837"/>
      <c r="H31" s="837"/>
      <c r="I31" s="837"/>
      <c r="J31" s="837"/>
      <c r="K31" s="837"/>
      <c r="L31" s="837"/>
      <c r="M31" s="837"/>
      <c r="N31" s="837"/>
      <c r="O31" s="837"/>
      <c r="P31" s="838"/>
      <c r="Q31" s="839">
        <v>120</v>
      </c>
      <c r="R31" s="840"/>
      <c r="S31" s="840"/>
      <c r="T31" s="840"/>
      <c r="U31" s="840"/>
      <c r="V31" s="840">
        <v>99</v>
      </c>
      <c r="W31" s="840"/>
      <c r="X31" s="840"/>
      <c r="Y31" s="840"/>
      <c r="Z31" s="840"/>
      <c r="AA31" s="841">
        <f t="shared" si="0"/>
        <v>21</v>
      </c>
      <c r="AB31" s="843"/>
      <c r="AC31" s="843"/>
      <c r="AD31" s="843"/>
      <c r="AE31" s="844"/>
      <c r="AF31" s="842">
        <v>20</v>
      </c>
      <c r="AG31" s="843"/>
      <c r="AH31" s="843"/>
      <c r="AI31" s="843"/>
      <c r="AJ31" s="844"/>
      <c r="AK31" s="912">
        <v>58</v>
      </c>
      <c r="AL31" s="913"/>
      <c r="AM31" s="913"/>
      <c r="AN31" s="913"/>
      <c r="AO31" s="913"/>
      <c r="AP31" s="913"/>
      <c r="AQ31" s="913"/>
      <c r="AR31" s="913"/>
      <c r="AS31" s="913"/>
      <c r="AT31" s="913"/>
      <c r="AU31" s="913"/>
      <c r="AV31" s="913"/>
      <c r="AW31" s="913"/>
      <c r="AX31" s="913"/>
      <c r="AY31" s="913"/>
      <c r="AZ31" s="914"/>
      <c r="BA31" s="914"/>
      <c r="BB31" s="914"/>
      <c r="BC31" s="914"/>
      <c r="BD31" s="914"/>
      <c r="BE31" s="910" t="s">
        <v>574</v>
      </c>
      <c r="BF31" s="910"/>
      <c r="BG31" s="910"/>
      <c r="BH31" s="910"/>
      <c r="BI31" s="911"/>
      <c r="BJ31" s="253"/>
      <c r="BK31" s="253"/>
      <c r="BL31" s="253"/>
      <c r="BM31" s="253"/>
      <c r="BN31" s="253"/>
      <c r="BO31" s="266"/>
      <c r="BP31" s="266"/>
      <c r="BQ31" s="263">
        <v>25</v>
      </c>
      <c r="BR31" s="264"/>
      <c r="BS31" s="849"/>
      <c r="BT31" s="850"/>
      <c r="BU31" s="850"/>
      <c r="BV31" s="850"/>
      <c r="BW31" s="850"/>
      <c r="BX31" s="850"/>
      <c r="BY31" s="850"/>
      <c r="BZ31" s="850"/>
      <c r="CA31" s="850"/>
      <c r="CB31" s="850"/>
      <c r="CC31" s="850"/>
      <c r="CD31" s="850"/>
      <c r="CE31" s="850"/>
      <c r="CF31" s="850"/>
      <c r="CG31" s="851"/>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7"/>
    </row>
    <row r="32" spans="1:131" s="248" customFormat="1" ht="26.25" customHeight="1" x14ac:dyDescent="0.15">
      <c r="A32" s="267">
        <v>5</v>
      </c>
      <c r="B32" s="836" t="s">
        <v>472</v>
      </c>
      <c r="C32" s="837"/>
      <c r="D32" s="837"/>
      <c r="E32" s="837"/>
      <c r="F32" s="837"/>
      <c r="G32" s="837"/>
      <c r="H32" s="837"/>
      <c r="I32" s="837"/>
      <c r="J32" s="837"/>
      <c r="K32" s="837"/>
      <c r="L32" s="837"/>
      <c r="M32" s="837"/>
      <c r="N32" s="837"/>
      <c r="O32" s="837"/>
      <c r="P32" s="838"/>
      <c r="Q32" s="839">
        <v>13</v>
      </c>
      <c r="R32" s="840"/>
      <c r="S32" s="840"/>
      <c r="T32" s="840"/>
      <c r="U32" s="840"/>
      <c r="V32" s="840">
        <v>4</v>
      </c>
      <c r="W32" s="840"/>
      <c r="X32" s="840"/>
      <c r="Y32" s="840"/>
      <c r="Z32" s="840"/>
      <c r="AA32" s="841">
        <f t="shared" si="0"/>
        <v>9</v>
      </c>
      <c r="AB32" s="843"/>
      <c r="AC32" s="843"/>
      <c r="AD32" s="843"/>
      <c r="AE32" s="844"/>
      <c r="AF32" s="842">
        <v>8</v>
      </c>
      <c r="AG32" s="843"/>
      <c r="AH32" s="843"/>
      <c r="AI32" s="843"/>
      <c r="AJ32" s="844"/>
      <c r="AK32" s="912">
        <v>5</v>
      </c>
      <c r="AL32" s="913"/>
      <c r="AM32" s="913"/>
      <c r="AN32" s="913"/>
      <c r="AO32" s="913"/>
      <c r="AP32" s="913"/>
      <c r="AQ32" s="913"/>
      <c r="AR32" s="913"/>
      <c r="AS32" s="913"/>
      <c r="AT32" s="913"/>
      <c r="AU32" s="913"/>
      <c r="AV32" s="913"/>
      <c r="AW32" s="913"/>
      <c r="AX32" s="913"/>
      <c r="AY32" s="913"/>
      <c r="AZ32" s="914"/>
      <c r="BA32" s="914"/>
      <c r="BB32" s="914"/>
      <c r="BC32" s="914"/>
      <c r="BD32" s="914"/>
      <c r="BE32" s="910" t="s">
        <v>574</v>
      </c>
      <c r="BF32" s="910"/>
      <c r="BG32" s="910"/>
      <c r="BH32" s="910"/>
      <c r="BI32" s="911"/>
      <c r="BJ32" s="253"/>
      <c r="BK32" s="253"/>
      <c r="BL32" s="253"/>
      <c r="BM32" s="253"/>
      <c r="BN32" s="253"/>
      <c r="BO32" s="266"/>
      <c r="BP32" s="266"/>
      <c r="BQ32" s="263">
        <v>26</v>
      </c>
      <c r="BR32" s="264"/>
      <c r="BS32" s="849"/>
      <c r="BT32" s="850"/>
      <c r="BU32" s="850"/>
      <c r="BV32" s="850"/>
      <c r="BW32" s="850"/>
      <c r="BX32" s="850"/>
      <c r="BY32" s="850"/>
      <c r="BZ32" s="850"/>
      <c r="CA32" s="850"/>
      <c r="CB32" s="850"/>
      <c r="CC32" s="850"/>
      <c r="CD32" s="850"/>
      <c r="CE32" s="850"/>
      <c r="CF32" s="850"/>
      <c r="CG32" s="851"/>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7"/>
    </row>
    <row r="33" spans="1:131" s="248" customFormat="1" ht="26.25" customHeight="1" x14ac:dyDescent="0.15">
      <c r="A33" s="267">
        <v>6</v>
      </c>
      <c r="B33" s="836" t="s">
        <v>468</v>
      </c>
      <c r="C33" s="837"/>
      <c r="D33" s="837"/>
      <c r="E33" s="837"/>
      <c r="F33" s="837"/>
      <c r="G33" s="837"/>
      <c r="H33" s="837"/>
      <c r="I33" s="837"/>
      <c r="J33" s="837"/>
      <c r="K33" s="837"/>
      <c r="L33" s="837"/>
      <c r="M33" s="837"/>
      <c r="N33" s="837"/>
      <c r="O33" s="837"/>
      <c r="P33" s="838"/>
      <c r="Q33" s="839">
        <v>33</v>
      </c>
      <c r="R33" s="840"/>
      <c r="S33" s="840"/>
      <c r="T33" s="840"/>
      <c r="U33" s="840"/>
      <c r="V33" s="840">
        <v>25</v>
      </c>
      <c r="W33" s="840"/>
      <c r="X33" s="840"/>
      <c r="Y33" s="840"/>
      <c r="Z33" s="840"/>
      <c r="AA33" s="841">
        <f t="shared" si="0"/>
        <v>8</v>
      </c>
      <c r="AB33" s="843"/>
      <c r="AC33" s="843"/>
      <c r="AD33" s="843"/>
      <c r="AE33" s="844"/>
      <c r="AF33" s="842">
        <v>7</v>
      </c>
      <c r="AG33" s="843"/>
      <c r="AH33" s="843"/>
      <c r="AI33" s="843"/>
      <c r="AJ33" s="844"/>
      <c r="AK33" s="912">
        <v>27</v>
      </c>
      <c r="AL33" s="913"/>
      <c r="AM33" s="913"/>
      <c r="AN33" s="913"/>
      <c r="AO33" s="913"/>
      <c r="AP33" s="913"/>
      <c r="AQ33" s="913"/>
      <c r="AR33" s="913"/>
      <c r="AS33" s="913"/>
      <c r="AT33" s="913"/>
      <c r="AU33" s="913"/>
      <c r="AV33" s="913"/>
      <c r="AW33" s="913"/>
      <c r="AX33" s="913"/>
      <c r="AY33" s="913"/>
      <c r="AZ33" s="914"/>
      <c r="BA33" s="914"/>
      <c r="BB33" s="914"/>
      <c r="BC33" s="914"/>
      <c r="BD33" s="914"/>
      <c r="BE33" s="910" t="s">
        <v>574</v>
      </c>
      <c r="BF33" s="910"/>
      <c r="BG33" s="910"/>
      <c r="BH33" s="910"/>
      <c r="BI33" s="911"/>
      <c r="BJ33" s="253"/>
      <c r="BK33" s="253"/>
      <c r="BL33" s="253"/>
      <c r="BM33" s="253"/>
      <c r="BN33" s="253"/>
      <c r="BO33" s="266"/>
      <c r="BP33" s="266"/>
      <c r="BQ33" s="263">
        <v>27</v>
      </c>
      <c r="BR33" s="264"/>
      <c r="BS33" s="849"/>
      <c r="BT33" s="850"/>
      <c r="BU33" s="850"/>
      <c r="BV33" s="850"/>
      <c r="BW33" s="850"/>
      <c r="BX33" s="850"/>
      <c r="BY33" s="850"/>
      <c r="BZ33" s="850"/>
      <c r="CA33" s="850"/>
      <c r="CB33" s="850"/>
      <c r="CC33" s="850"/>
      <c r="CD33" s="850"/>
      <c r="CE33" s="850"/>
      <c r="CF33" s="850"/>
      <c r="CG33" s="851"/>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7"/>
    </row>
    <row r="34" spans="1:131" s="248" customFormat="1" ht="26.25" customHeight="1" x14ac:dyDescent="0.15">
      <c r="A34" s="267">
        <v>7</v>
      </c>
      <c r="B34" s="836"/>
      <c r="C34" s="837"/>
      <c r="D34" s="837"/>
      <c r="E34" s="837"/>
      <c r="F34" s="837"/>
      <c r="G34" s="837"/>
      <c r="H34" s="837"/>
      <c r="I34" s="837"/>
      <c r="J34" s="837"/>
      <c r="K34" s="837"/>
      <c r="L34" s="837"/>
      <c r="M34" s="837"/>
      <c r="N34" s="837"/>
      <c r="O34" s="837"/>
      <c r="P34" s="838"/>
      <c r="Q34" s="839"/>
      <c r="R34" s="840"/>
      <c r="S34" s="840"/>
      <c r="T34" s="840"/>
      <c r="U34" s="840"/>
      <c r="V34" s="840"/>
      <c r="W34" s="840"/>
      <c r="X34" s="840"/>
      <c r="Y34" s="840"/>
      <c r="Z34" s="840"/>
      <c r="AA34" s="840"/>
      <c r="AB34" s="840"/>
      <c r="AC34" s="840"/>
      <c r="AD34" s="840"/>
      <c r="AE34" s="841"/>
      <c r="AF34" s="842"/>
      <c r="AG34" s="843"/>
      <c r="AH34" s="843"/>
      <c r="AI34" s="843"/>
      <c r="AJ34" s="844"/>
      <c r="AK34" s="912"/>
      <c r="AL34" s="913"/>
      <c r="AM34" s="913"/>
      <c r="AN34" s="913"/>
      <c r="AO34" s="913"/>
      <c r="AP34" s="913"/>
      <c r="AQ34" s="913"/>
      <c r="AR34" s="913"/>
      <c r="AS34" s="913"/>
      <c r="AT34" s="913"/>
      <c r="AU34" s="913"/>
      <c r="AV34" s="913"/>
      <c r="AW34" s="913"/>
      <c r="AX34" s="913"/>
      <c r="AY34" s="913"/>
      <c r="AZ34" s="914"/>
      <c r="BA34" s="914"/>
      <c r="BB34" s="914"/>
      <c r="BC34" s="914"/>
      <c r="BD34" s="914"/>
      <c r="BE34" s="910"/>
      <c r="BF34" s="910"/>
      <c r="BG34" s="910"/>
      <c r="BH34" s="910"/>
      <c r="BI34" s="911"/>
      <c r="BJ34" s="253"/>
      <c r="BK34" s="253"/>
      <c r="BL34" s="253"/>
      <c r="BM34" s="253"/>
      <c r="BN34" s="253"/>
      <c r="BO34" s="266"/>
      <c r="BP34" s="266"/>
      <c r="BQ34" s="263">
        <v>28</v>
      </c>
      <c r="BR34" s="264"/>
      <c r="BS34" s="849"/>
      <c r="BT34" s="850"/>
      <c r="BU34" s="850"/>
      <c r="BV34" s="850"/>
      <c r="BW34" s="850"/>
      <c r="BX34" s="850"/>
      <c r="BY34" s="850"/>
      <c r="BZ34" s="850"/>
      <c r="CA34" s="850"/>
      <c r="CB34" s="850"/>
      <c r="CC34" s="850"/>
      <c r="CD34" s="850"/>
      <c r="CE34" s="850"/>
      <c r="CF34" s="850"/>
      <c r="CG34" s="851"/>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7"/>
    </row>
    <row r="35" spans="1:131" s="248" customFormat="1" ht="26.25" customHeight="1" x14ac:dyDescent="0.15">
      <c r="A35" s="267">
        <v>8</v>
      </c>
      <c r="B35" s="836"/>
      <c r="C35" s="837"/>
      <c r="D35" s="837"/>
      <c r="E35" s="837"/>
      <c r="F35" s="837"/>
      <c r="G35" s="837"/>
      <c r="H35" s="837"/>
      <c r="I35" s="837"/>
      <c r="J35" s="837"/>
      <c r="K35" s="837"/>
      <c r="L35" s="837"/>
      <c r="M35" s="837"/>
      <c r="N35" s="837"/>
      <c r="O35" s="837"/>
      <c r="P35" s="838"/>
      <c r="Q35" s="839"/>
      <c r="R35" s="840"/>
      <c r="S35" s="840"/>
      <c r="T35" s="840"/>
      <c r="U35" s="840"/>
      <c r="V35" s="840"/>
      <c r="W35" s="840"/>
      <c r="X35" s="840"/>
      <c r="Y35" s="840"/>
      <c r="Z35" s="840"/>
      <c r="AA35" s="840"/>
      <c r="AB35" s="840"/>
      <c r="AC35" s="840"/>
      <c r="AD35" s="840"/>
      <c r="AE35" s="841"/>
      <c r="AF35" s="842"/>
      <c r="AG35" s="843"/>
      <c r="AH35" s="843"/>
      <c r="AI35" s="843"/>
      <c r="AJ35" s="844"/>
      <c r="AK35" s="912"/>
      <c r="AL35" s="913"/>
      <c r="AM35" s="913"/>
      <c r="AN35" s="913"/>
      <c r="AO35" s="913"/>
      <c r="AP35" s="913"/>
      <c r="AQ35" s="913"/>
      <c r="AR35" s="913"/>
      <c r="AS35" s="913"/>
      <c r="AT35" s="913"/>
      <c r="AU35" s="913"/>
      <c r="AV35" s="913"/>
      <c r="AW35" s="913"/>
      <c r="AX35" s="913"/>
      <c r="AY35" s="913"/>
      <c r="AZ35" s="914"/>
      <c r="BA35" s="914"/>
      <c r="BB35" s="914"/>
      <c r="BC35" s="914"/>
      <c r="BD35" s="914"/>
      <c r="BE35" s="910"/>
      <c r="BF35" s="910"/>
      <c r="BG35" s="910"/>
      <c r="BH35" s="910"/>
      <c r="BI35" s="911"/>
      <c r="BJ35" s="253"/>
      <c r="BK35" s="253"/>
      <c r="BL35" s="253"/>
      <c r="BM35" s="253"/>
      <c r="BN35" s="253"/>
      <c r="BO35" s="266"/>
      <c r="BP35" s="266"/>
      <c r="BQ35" s="263">
        <v>29</v>
      </c>
      <c r="BR35" s="264"/>
      <c r="BS35" s="849"/>
      <c r="BT35" s="850"/>
      <c r="BU35" s="850"/>
      <c r="BV35" s="850"/>
      <c r="BW35" s="850"/>
      <c r="BX35" s="850"/>
      <c r="BY35" s="850"/>
      <c r="BZ35" s="850"/>
      <c r="CA35" s="850"/>
      <c r="CB35" s="850"/>
      <c r="CC35" s="850"/>
      <c r="CD35" s="850"/>
      <c r="CE35" s="850"/>
      <c r="CF35" s="850"/>
      <c r="CG35" s="851"/>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7"/>
    </row>
    <row r="36" spans="1:131" s="248" customFormat="1" ht="26.25" customHeight="1" x14ac:dyDescent="0.15">
      <c r="A36" s="267">
        <v>9</v>
      </c>
      <c r="B36" s="836"/>
      <c r="C36" s="837"/>
      <c r="D36" s="837"/>
      <c r="E36" s="837"/>
      <c r="F36" s="837"/>
      <c r="G36" s="837"/>
      <c r="H36" s="837"/>
      <c r="I36" s="837"/>
      <c r="J36" s="837"/>
      <c r="K36" s="837"/>
      <c r="L36" s="837"/>
      <c r="M36" s="837"/>
      <c r="N36" s="837"/>
      <c r="O36" s="837"/>
      <c r="P36" s="838"/>
      <c r="Q36" s="839"/>
      <c r="R36" s="840"/>
      <c r="S36" s="840"/>
      <c r="T36" s="840"/>
      <c r="U36" s="840"/>
      <c r="V36" s="840"/>
      <c r="W36" s="840"/>
      <c r="X36" s="840"/>
      <c r="Y36" s="840"/>
      <c r="Z36" s="840"/>
      <c r="AA36" s="840"/>
      <c r="AB36" s="840"/>
      <c r="AC36" s="840"/>
      <c r="AD36" s="840"/>
      <c r="AE36" s="841"/>
      <c r="AF36" s="842"/>
      <c r="AG36" s="843"/>
      <c r="AH36" s="843"/>
      <c r="AI36" s="843"/>
      <c r="AJ36" s="844"/>
      <c r="AK36" s="912"/>
      <c r="AL36" s="913"/>
      <c r="AM36" s="913"/>
      <c r="AN36" s="913"/>
      <c r="AO36" s="913"/>
      <c r="AP36" s="913"/>
      <c r="AQ36" s="913"/>
      <c r="AR36" s="913"/>
      <c r="AS36" s="913"/>
      <c r="AT36" s="913"/>
      <c r="AU36" s="913"/>
      <c r="AV36" s="913"/>
      <c r="AW36" s="913"/>
      <c r="AX36" s="913"/>
      <c r="AY36" s="913"/>
      <c r="AZ36" s="914"/>
      <c r="BA36" s="914"/>
      <c r="BB36" s="914"/>
      <c r="BC36" s="914"/>
      <c r="BD36" s="914"/>
      <c r="BE36" s="910"/>
      <c r="BF36" s="910"/>
      <c r="BG36" s="910"/>
      <c r="BH36" s="910"/>
      <c r="BI36" s="911"/>
      <c r="BJ36" s="253"/>
      <c r="BK36" s="253"/>
      <c r="BL36" s="253"/>
      <c r="BM36" s="253"/>
      <c r="BN36" s="253"/>
      <c r="BO36" s="266"/>
      <c r="BP36" s="266"/>
      <c r="BQ36" s="263">
        <v>30</v>
      </c>
      <c r="BR36" s="264"/>
      <c r="BS36" s="849"/>
      <c r="BT36" s="850"/>
      <c r="BU36" s="850"/>
      <c r="BV36" s="850"/>
      <c r="BW36" s="850"/>
      <c r="BX36" s="850"/>
      <c r="BY36" s="850"/>
      <c r="BZ36" s="850"/>
      <c r="CA36" s="850"/>
      <c r="CB36" s="850"/>
      <c r="CC36" s="850"/>
      <c r="CD36" s="850"/>
      <c r="CE36" s="850"/>
      <c r="CF36" s="850"/>
      <c r="CG36" s="851"/>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7"/>
    </row>
    <row r="37" spans="1:131" s="248" customFormat="1" ht="26.25" customHeight="1" x14ac:dyDescent="0.15">
      <c r="A37" s="267">
        <v>10</v>
      </c>
      <c r="B37" s="836"/>
      <c r="C37" s="837"/>
      <c r="D37" s="837"/>
      <c r="E37" s="837"/>
      <c r="F37" s="837"/>
      <c r="G37" s="837"/>
      <c r="H37" s="837"/>
      <c r="I37" s="837"/>
      <c r="J37" s="837"/>
      <c r="K37" s="837"/>
      <c r="L37" s="837"/>
      <c r="M37" s="837"/>
      <c r="N37" s="837"/>
      <c r="O37" s="837"/>
      <c r="P37" s="838"/>
      <c r="Q37" s="839"/>
      <c r="R37" s="840"/>
      <c r="S37" s="840"/>
      <c r="T37" s="840"/>
      <c r="U37" s="840"/>
      <c r="V37" s="840"/>
      <c r="W37" s="840"/>
      <c r="X37" s="840"/>
      <c r="Y37" s="840"/>
      <c r="Z37" s="840"/>
      <c r="AA37" s="840"/>
      <c r="AB37" s="840"/>
      <c r="AC37" s="840"/>
      <c r="AD37" s="840"/>
      <c r="AE37" s="841"/>
      <c r="AF37" s="842"/>
      <c r="AG37" s="843"/>
      <c r="AH37" s="843"/>
      <c r="AI37" s="843"/>
      <c r="AJ37" s="844"/>
      <c r="AK37" s="912"/>
      <c r="AL37" s="913"/>
      <c r="AM37" s="913"/>
      <c r="AN37" s="913"/>
      <c r="AO37" s="913"/>
      <c r="AP37" s="913"/>
      <c r="AQ37" s="913"/>
      <c r="AR37" s="913"/>
      <c r="AS37" s="913"/>
      <c r="AT37" s="913"/>
      <c r="AU37" s="913"/>
      <c r="AV37" s="913"/>
      <c r="AW37" s="913"/>
      <c r="AX37" s="913"/>
      <c r="AY37" s="913"/>
      <c r="AZ37" s="914"/>
      <c r="BA37" s="914"/>
      <c r="BB37" s="914"/>
      <c r="BC37" s="914"/>
      <c r="BD37" s="914"/>
      <c r="BE37" s="910"/>
      <c r="BF37" s="910"/>
      <c r="BG37" s="910"/>
      <c r="BH37" s="910"/>
      <c r="BI37" s="911"/>
      <c r="BJ37" s="253"/>
      <c r="BK37" s="253"/>
      <c r="BL37" s="253"/>
      <c r="BM37" s="253"/>
      <c r="BN37" s="253"/>
      <c r="BO37" s="266"/>
      <c r="BP37" s="266"/>
      <c r="BQ37" s="263">
        <v>31</v>
      </c>
      <c r="BR37" s="264"/>
      <c r="BS37" s="849"/>
      <c r="BT37" s="850"/>
      <c r="BU37" s="850"/>
      <c r="BV37" s="850"/>
      <c r="BW37" s="850"/>
      <c r="BX37" s="850"/>
      <c r="BY37" s="850"/>
      <c r="BZ37" s="850"/>
      <c r="CA37" s="850"/>
      <c r="CB37" s="850"/>
      <c r="CC37" s="850"/>
      <c r="CD37" s="850"/>
      <c r="CE37" s="850"/>
      <c r="CF37" s="850"/>
      <c r="CG37" s="851"/>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7"/>
    </row>
    <row r="38" spans="1:131" s="248" customFormat="1" ht="26.25" customHeight="1" x14ac:dyDescent="0.15">
      <c r="A38" s="267">
        <v>11</v>
      </c>
      <c r="B38" s="836"/>
      <c r="C38" s="837"/>
      <c r="D38" s="837"/>
      <c r="E38" s="837"/>
      <c r="F38" s="837"/>
      <c r="G38" s="837"/>
      <c r="H38" s="837"/>
      <c r="I38" s="837"/>
      <c r="J38" s="837"/>
      <c r="K38" s="837"/>
      <c r="L38" s="837"/>
      <c r="M38" s="837"/>
      <c r="N38" s="837"/>
      <c r="O38" s="837"/>
      <c r="P38" s="838"/>
      <c r="Q38" s="839"/>
      <c r="R38" s="840"/>
      <c r="S38" s="840"/>
      <c r="T38" s="840"/>
      <c r="U38" s="840"/>
      <c r="V38" s="840"/>
      <c r="W38" s="840"/>
      <c r="X38" s="840"/>
      <c r="Y38" s="840"/>
      <c r="Z38" s="840"/>
      <c r="AA38" s="840"/>
      <c r="AB38" s="840"/>
      <c r="AC38" s="840"/>
      <c r="AD38" s="840"/>
      <c r="AE38" s="841"/>
      <c r="AF38" s="842"/>
      <c r="AG38" s="843"/>
      <c r="AH38" s="843"/>
      <c r="AI38" s="843"/>
      <c r="AJ38" s="844"/>
      <c r="AK38" s="912"/>
      <c r="AL38" s="913"/>
      <c r="AM38" s="913"/>
      <c r="AN38" s="913"/>
      <c r="AO38" s="913"/>
      <c r="AP38" s="913"/>
      <c r="AQ38" s="913"/>
      <c r="AR38" s="913"/>
      <c r="AS38" s="913"/>
      <c r="AT38" s="913"/>
      <c r="AU38" s="913"/>
      <c r="AV38" s="913"/>
      <c r="AW38" s="913"/>
      <c r="AX38" s="913"/>
      <c r="AY38" s="913"/>
      <c r="AZ38" s="914"/>
      <c r="BA38" s="914"/>
      <c r="BB38" s="914"/>
      <c r="BC38" s="914"/>
      <c r="BD38" s="914"/>
      <c r="BE38" s="910"/>
      <c r="BF38" s="910"/>
      <c r="BG38" s="910"/>
      <c r="BH38" s="910"/>
      <c r="BI38" s="911"/>
      <c r="BJ38" s="253"/>
      <c r="BK38" s="253"/>
      <c r="BL38" s="253"/>
      <c r="BM38" s="253"/>
      <c r="BN38" s="253"/>
      <c r="BO38" s="266"/>
      <c r="BP38" s="266"/>
      <c r="BQ38" s="263">
        <v>32</v>
      </c>
      <c r="BR38" s="264"/>
      <c r="BS38" s="849"/>
      <c r="BT38" s="850"/>
      <c r="BU38" s="850"/>
      <c r="BV38" s="850"/>
      <c r="BW38" s="850"/>
      <c r="BX38" s="850"/>
      <c r="BY38" s="850"/>
      <c r="BZ38" s="850"/>
      <c r="CA38" s="850"/>
      <c r="CB38" s="850"/>
      <c r="CC38" s="850"/>
      <c r="CD38" s="850"/>
      <c r="CE38" s="850"/>
      <c r="CF38" s="850"/>
      <c r="CG38" s="851"/>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7"/>
    </row>
    <row r="39" spans="1:131" s="248" customFormat="1" ht="26.25" customHeight="1" x14ac:dyDescent="0.15">
      <c r="A39" s="267">
        <v>12</v>
      </c>
      <c r="B39" s="836"/>
      <c r="C39" s="837"/>
      <c r="D39" s="837"/>
      <c r="E39" s="837"/>
      <c r="F39" s="837"/>
      <c r="G39" s="837"/>
      <c r="H39" s="837"/>
      <c r="I39" s="837"/>
      <c r="J39" s="837"/>
      <c r="K39" s="837"/>
      <c r="L39" s="837"/>
      <c r="M39" s="837"/>
      <c r="N39" s="837"/>
      <c r="O39" s="837"/>
      <c r="P39" s="838"/>
      <c r="Q39" s="839"/>
      <c r="R39" s="840"/>
      <c r="S39" s="840"/>
      <c r="T39" s="840"/>
      <c r="U39" s="840"/>
      <c r="V39" s="840"/>
      <c r="W39" s="840"/>
      <c r="X39" s="840"/>
      <c r="Y39" s="840"/>
      <c r="Z39" s="840"/>
      <c r="AA39" s="840"/>
      <c r="AB39" s="840"/>
      <c r="AC39" s="840"/>
      <c r="AD39" s="840"/>
      <c r="AE39" s="841"/>
      <c r="AF39" s="842"/>
      <c r="AG39" s="843"/>
      <c r="AH39" s="843"/>
      <c r="AI39" s="843"/>
      <c r="AJ39" s="844"/>
      <c r="AK39" s="912"/>
      <c r="AL39" s="913"/>
      <c r="AM39" s="913"/>
      <c r="AN39" s="913"/>
      <c r="AO39" s="913"/>
      <c r="AP39" s="913"/>
      <c r="AQ39" s="913"/>
      <c r="AR39" s="913"/>
      <c r="AS39" s="913"/>
      <c r="AT39" s="913"/>
      <c r="AU39" s="913"/>
      <c r="AV39" s="913"/>
      <c r="AW39" s="913"/>
      <c r="AX39" s="913"/>
      <c r="AY39" s="913"/>
      <c r="AZ39" s="914"/>
      <c r="BA39" s="914"/>
      <c r="BB39" s="914"/>
      <c r="BC39" s="914"/>
      <c r="BD39" s="914"/>
      <c r="BE39" s="910"/>
      <c r="BF39" s="910"/>
      <c r="BG39" s="910"/>
      <c r="BH39" s="910"/>
      <c r="BI39" s="911"/>
      <c r="BJ39" s="253"/>
      <c r="BK39" s="253"/>
      <c r="BL39" s="253"/>
      <c r="BM39" s="253"/>
      <c r="BN39" s="253"/>
      <c r="BO39" s="266"/>
      <c r="BP39" s="266"/>
      <c r="BQ39" s="263">
        <v>33</v>
      </c>
      <c r="BR39" s="264"/>
      <c r="BS39" s="849"/>
      <c r="BT39" s="850"/>
      <c r="BU39" s="850"/>
      <c r="BV39" s="850"/>
      <c r="BW39" s="850"/>
      <c r="BX39" s="850"/>
      <c r="BY39" s="850"/>
      <c r="BZ39" s="850"/>
      <c r="CA39" s="850"/>
      <c r="CB39" s="850"/>
      <c r="CC39" s="850"/>
      <c r="CD39" s="850"/>
      <c r="CE39" s="850"/>
      <c r="CF39" s="850"/>
      <c r="CG39" s="851"/>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7"/>
    </row>
    <row r="40" spans="1:131" s="248" customFormat="1" ht="26.25" customHeight="1" x14ac:dyDescent="0.15">
      <c r="A40" s="262">
        <v>13</v>
      </c>
      <c r="B40" s="836"/>
      <c r="C40" s="837"/>
      <c r="D40" s="837"/>
      <c r="E40" s="837"/>
      <c r="F40" s="837"/>
      <c r="G40" s="837"/>
      <c r="H40" s="837"/>
      <c r="I40" s="837"/>
      <c r="J40" s="837"/>
      <c r="K40" s="837"/>
      <c r="L40" s="837"/>
      <c r="M40" s="837"/>
      <c r="N40" s="837"/>
      <c r="O40" s="837"/>
      <c r="P40" s="838"/>
      <c r="Q40" s="839"/>
      <c r="R40" s="840"/>
      <c r="S40" s="840"/>
      <c r="T40" s="840"/>
      <c r="U40" s="840"/>
      <c r="V40" s="840"/>
      <c r="W40" s="840"/>
      <c r="X40" s="840"/>
      <c r="Y40" s="840"/>
      <c r="Z40" s="840"/>
      <c r="AA40" s="840"/>
      <c r="AB40" s="840"/>
      <c r="AC40" s="840"/>
      <c r="AD40" s="840"/>
      <c r="AE40" s="841"/>
      <c r="AF40" s="842"/>
      <c r="AG40" s="843"/>
      <c r="AH40" s="843"/>
      <c r="AI40" s="843"/>
      <c r="AJ40" s="844"/>
      <c r="AK40" s="912"/>
      <c r="AL40" s="913"/>
      <c r="AM40" s="913"/>
      <c r="AN40" s="913"/>
      <c r="AO40" s="913"/>
      <c r="AP40" s="913"/>
      <c r="AQ40" s="913"/>
      <c r="AR40" s="913"/>
      <c r="AS40" s="913"/>
      <c r="AT40" s="913"/>
      <c r="AU40" s="913"/>
      <c r="AV40" s="913"/>
      <c r="AW40" s="913"/>
      <c r="AX40" s="913"/>
      <c r="AY40" s="913"/>
      <c r="AZ40" s="914"/>
      <c r="BA40" s="914"/>
      <c r="BB40" s="914"/>
      <c r="BC40" s="914"/>
      <c r="BD40" s="914"/>
      <c r="BE40" s="910"/>
      <c r="BF40" s="910"/>
      <c r="BG40" s="910"/>
      <c r="BH40" s="910"/>
      <c r="BI40" s="911"/>
      <c r="BJ40" s="253"/>
      <c r="BK40" s="253"/>
      <c r="BL40" s="253"/>
      <c r="BM40" s="253"/>
      <c r="BN40" s="253"/>
      <c r="BO40" s="266"/>
      <c r="BP40" s="266"/>
      <c r="BQ40" s="263">
        <v>34</v>
      </c>
      <c r="BR40" s="264"/>
      <c r="BS40" s="849"/>
      <c r="BT40" s="850"/>
      <c r="BU40" s="850"/>
      <c r="BV40" s="850"/>
      <c r="BW40" s="850"/>
      <c r="BX40" s="850"/>
      <c r="BY40" s="850"/>
      <c r="BZ40" s="850"/>
      <c r="CA40" s="850"/>
      <c r="CB40" s="850"/>
      <c r="CC40" s="850"/>
      <c r="CD40" s="850"/>
      <c r="CE40" s="850"/>
      <c r="CF40" s="850"/>
      <c r="CG40" s="851"/>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7"/>
    </row>
    <row r="41" spans="1:131" s="248" customFormat="1" ht="26.25" customHeight="1" x14ac:dyDescent="0.15">
      <c r="A41" s="262">
        <v>14</v>
      </c>
      <c r="B41" s="836"/>
      <c r="C41" s="837"/>
      <c r="D41" s="837"/>
      <c r="E41" s="837"/>
      <c r="F41" s="837"/>
      <c r="G41" s="837"/>
      <c r="H41" s="837"/>
      <c r="I41" s="837"/>
      <c r="J41" s="837"/>
      <c r="K41" s="837"/>
      <c r="L41" s="837"/>
      <c r="M41" s="837"/>
      <c r="N41" s="837"/>
      <c r="O41" s="837"/>
      <c r="P41" s="838"/>
      <c r="Q41" s="839"/>
      <c r="R41" s="840"/>
      <c r="S41" s="840"/>
      <c r="T41" s="840"/>
      <c r="U41" s="840"/>
      <c r="V41" s="840"/>
      <c r="W41" s="840"/>
      <c r="X41" s="840"/>
      <c r="Y41" s="840"/>
      <c r="Z41" s="840"/>
      <c r="AA41" s="840"/>
      <c r="AB41" s="840"/>
      <c r="AC41" s="840"/>
      <c r="AD41" s="840"/>
      <c r="AE41" s="841"/>
      <c r="AF41" s="842"/>
      <c r="AG41" s="843"/>
      <c r="AH41" s="843"/>
      <c r="AI41" s="843"/>
      <c r="AJ41" s="844"/>
      <c r="AK41" s="912"/>
      <c r="AL41" s="913"/>
      <c r="AM41" s="913"/>
      <c r="AN41" s="913"/>
      <c r="AO41" s="913"/>
      <c r="AP41" s="913"/>
      <c r="AQ41" s="913"/>
      <c r="AR41" s="913"/>
      <c r="AS41" s="913"/>
      <c r="AT41" s="913"/>
      <c r="AU41" s="913"/>
      <c r="AV41" s="913"/>
      <c r="AW41" s="913"/>
      <c r="AX41" s="913"/>
      <c r="AY41" s="913"/>
      <c r="AZ41" s="914"/>
      <c r="BA41" s="914"/>
      <c r="BB41" s="914"/>
      <c r="BC41" s="914"/>
      <c r="BD41" s="914"/>
      <c r="BE41" s="910"/>
      <c r="BF41" s="910"/>
      <c r="BG41" s="910"/>
      <c r="BH41" s="910"/>
      <c r="BI41" s="911"/>
      <c r="BJ41" s="253"/>
      <c r="BK41" s="253"/>
      <c r="BL41" s="253"/>
      <c r="BM41" s="253"/>
      <c r="BN41" s="253"/>
      <c r="BO41" s="266"/>
      <c r="BP41" s="266"/>
      <c r="BQ41" s="263">
        <v>35</v>
      </c>
      <c r="BR41" s="264"/>
      <c r="BS41" s="849"/>
      <c r="BT41" s="850"/>
      <c r="BU41" s="850"/>
      <c r="BV41" s="850"/>
      <c r="BW41" s="850"/>
      <c r="BX41" s="850"/>
      <c r="BY41" s="850"/>
      <c r="BZ41" s="850"/>
      <c r="CA41" s="850"/>
      <c r="CB41" s="850"/>
      <c r="CC41" s="850"/>
      <c r="CD41" s="850"/>
      <c r="CE41" s="850"/>
      <c r="CF41" s="850"/>
      <c r="CG41" s="851"/>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7"/>
    </row>
    <row r="42" spans="1:131" s="248" customFormat="1" ht="26.25" customHeight="1" x14ac:dyDescent="0.15">
      <c r="A42" s="262">
        <v>15</v>
      </c>
      <c r="B42" s="836"/>
      <c r="C42" s="837"/>
      <c r="D42" s="837"/>
      <c r="E42" s="837"/>
      <c r="F42" s="837"/>
      <c r="G42" s="837"/>
      <c r="H42" s="837"/>
      <c r="I42" s="837"/>
      <c r="J42" s="837"/>
      <c r="K42" s="837"/>
      <c r="L42" s="837"/>
      <c r="M42" s="837"/>
      <c r="N42" s="837"/>
      <c r="O42" s="837"/>
      <c r="P42" s="838"/>
      <c r="Q42" s="839"/>
      <c r="R42" s="840"/>
      <c r="S42" s="840"/>
      <c r="T42" s="840"/>
      <c r="U42" s="840"/>
      <c r="V42" s="840"/>
      <c r="W42" s="840"/>
      <c r="X42" s="840"/>
      <c r="Y42" s="840"/>
      <c r="Z42" s="840"/>
      <c r="AA42" s="840"/>
      <c r="AB42" s="840"/>
      <c r="AC42" s="840"/>
      <c r="AD42" s="840"/>
      <c r="AE42" s="841"/>
      <c r="AF42" s="842"/>
      <c r="AG42" s="843"/>
      <c r="AH42" s="843"/>
      <c r="AI42" s="843"/>
      <c r="AJ42" s="844"/>
      <c r="AK42" s="912"/>
      <c r="AL42" s="913"/>
      <c r="AM42" s="913"/>
      <c r="AN42" s="913"/>
      <c r="AO42" s="913"/>
      <c r="AP42" s="913"/>
      <c r="AQ42" s="913"/>
      <c r="AR42" s="913"/>
      <c r="AS42" s="913"/>
      <c r="AT42" s="913"/>
      <c r="AU42" s="913"/>
      <c r="AV42" s="913"/>
      <c r="AW42" s="913"/>
      <c r="AX42" s="913"/>
      <c r="AY42" s="913"/>
      <c r="AZ42" s="914"/>
      <c r="BA42" s="914"/>
      <c r="BB42" s="914"/>
      <c r="BC42" s="914"/>
      <c r="BD42" s="914"/>
      <c r="BE42" s="910"/>
      <c r="BF42" s="910"/>
      <c r="BG42" s="910"/>
      <c r="BH42" s="910"/>
      <c r="BI42" s="911"/>
      <c r="BJ42" s="253"/>
      <c r="BK42" s="253"/>
      <c r="BL42" s="253"/>
      <c r="BM42" s="253"/>
      <c r="BN42" s="253"/>
      <c r="BO42" s="266"/>
      <c r="BP42" s="266"/>
      <c r="BQ42" s="263">
        <v>36</v>
      </c>
      <c r="BR42" s="264"/>
      <c r="BS42" s="849"/>
      <c r="BT42" s="850"/>
      <c r="BU42" s="850"/>
      <c r="BV42" s="850"/>
      <c r="BW42" s="850"/>
      <c r="BX42" s="850"/>
      <c r="BY42" s="850"/>
      <c r="BZ42" s="850"/>
      <c r="CA42" s="850"/>
      <c r="CB42" s="850"/>
      <c r="CC42" s="850"/>
      <c r="CD42" s="850"/>
      <c r="CE42" s="850"/>
      <c r="CF42" s="850"/>
      <c r="CG42" s="851"/>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7"/>
    </row>
    <row r="43" spans="1:131" s="248" customFormat="1" ht="26.25" customHeight="1" x14ac:dyDescent="0.15">
      <c r="A43" s="262">
        <v>16</v>
      </c>
      <c r="B43" s="836"/>
      <c r="C43" s="837"/>
      <c r="D43" s="837"/>
      <c r="E43" s="837"/>
      <c r="F43" s="837"/>
      <c r="G43" s="837"/>
      <c r="H43" s="837"/>
      <c r="I43" s="837"/>
      <c r="J43" s="837"/>
      <c r="K43" s="837"/>
      <c r="L43" s="837"/>
      <c r="M43" s="837"/>
      <c r="N43" s="837"/>
      <c r="O43" s="837"/>
      <c r="P43" s="838"/>
      <c r="Q43" s="839"/>
      <c r="R43" s="840"/>
      <c r="S43" s="840"/>
      <c r="T43" s="840"/>
      <c r="U43" s="840"/>
      <c r="V43" s="840"/>
      <c r="W43" s="840"/>
      <c r="X43" s="840"/>
      <c r="Y43" s="840"/>
      <c r="Z43" s="840"/>
      <c r="AA43" s="840"/>
      <c r="AB43" s="840"/>
      <c r="AC43" s="840"/>
      <c r="AD43" s="840"/>
      <c r="AE43" s="841"/>
      <c r="AF43" s="842"/>
      <c r="AG43" s="843"/>
      <c r="AH43" s="843"/>
      <c r="AI43" s="843"/>
      <c r="AJ43" s="844"/>
      <c r="AK43" s="912"/>
      <c r="AL43" s="913"/>
      <c r="AM43" s="913"/>
      <c r="AN43" s="913"/>
      <c r="AO43" s="913"/>
      <c r="AP43" s="913"/>
      <c r="AQ43" s="913"/>
      <c r="AR43" s="913"/>
      <c r="AS43" s="913"/>
      <c r="AT43" s="913"/>
      <c r="AU43" s="913"/>
      <c r="AV43" s="913"/>
      <c r="AW43" s="913"/>
      <c r="AX43" s="913"/>
      <c r="AY43" s="913"/>
      <c r="AZ43" s="914"/>
      <c r="BA43" s="914"/>
      <c r="BB43" s="914"/>
      <c r="BC43" s="914"/>
      <c r="BD43" s="914"/>
      <c r="BE43" s="910"/>
      <c r="BF43" s="910"/>
      <c r="BG43" s="910"/>
      <c r="BH43" s="910"/>
      <c r="BI43" s="911"/>
      <c r="BJ43" s="253"/>
      <c r="BK43" s="253"/>
      <c r="BL43" s="253"/>
      <c r="BM43" s="253"/>
      <c r="BN43" s="253"/>
      <c r="BO43" s="266"/>
      <c r="BP43" s="266"/>
      <c r="BQ43" s="263">
        <v>37</v>
      </c>
      <c r="BR43" s="264"/>
      <c r="BS43" s="849"/>
      <c r="BT43" s="850"/>
      <c r="BU43" s="850"/>
      <c r="BV43" s="850"/>
      <c r="BW43" s="850"/>
      <c r="BX43" s="850"/>
      <c r="BY43" s="850"/>
      <c r="BZ43" s="850"/>
      <c r="CA43" s="850"/>
      <c r="CB43" s="850"/>
      <c r="CC43" s="850"/>
      <c r="CD43" s="850"/>
      <c r="CE43" s="850"/>
      <c r="CF43" s="850"/>
      <c r="CG43" s="851"/>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7"/>
    </row>
    <row r="44" spans="1:131" s="248" customFormat="1" ht="26.25" customHeight="1" x14ac:dyDescent="0.15">
      <c r="A44" s="262">
        <v>17</v>
      </c>
      <c r="B44" s="836"/>
      <c r="C44" s="837"/>
      <c r="D44" s="837"/>
      <c r="E44" s="837"/>
      <c r="F44" s="837"/>
      <c r="G44" s="837"/>
      <c r="H44" s="837"/>
      <c r="I44" s="837"/>
      <c r="J44" s="837"/>
      <c r="K44" s="837"/>
      <c r="L44" s="837"/>
      <c r="M44" s="837"/>
      <c r="N44" s="837"/>
      <c r="O44" s="837"/>
      <c r="P44" s="838"/>
      <c r="Q44" s="839"/>
      <c r="R44" s="840"/>
      <c r="S44" s="840"/>
      <c r="T44" s="840"/>
      <c r="U44" s="840"/>
      <c r="V44" s="840"/>
      <c r="W44" s="840"/>
      <c r="X44" s="840"/>
      <c r="Y44" s="840"/>
      <c r="Z44" s="840"/>
      <c r="AA44" s="840"/>
      <c r="AB44" s="840"/>
      <c r="AC44" s="840"/>
      <c r="AD44" s="840"/>
      <c r="AE44" s="841"/>
      <c r="AF44" s="842"/>
      <c r="AG44" s="843"/>
      <c r="AH44" s="843"/>
      <c r="AI44" s="843"/>
      <c r="AJ44" s="844"/>
      <c r="AK44" s="912"/>
      <c r="AL44" s="913"/>
      <c r="AM44" s="913"/>
      <c r="AN44" s="913"/>
      <c r="AO44" s="913"/>
      <c r="AP44" s="913"/>
      <c r="AQ44" s="913"/>
      <c r="AR44" s="913"/>
      <c r="AS44" s="913"/>
      <c r="AT44" s="913"/>
      <c r="AU44" s="913"/>
      <c r="AV44" s="913"/>
      <c r="AW44" s="913"/>
      <c r="AX44" s="913"/>
      <c r="AY44" s="913"/>
      <c r="AZ44" s="914"/>
      <c r="BA44" s="914"/>
      <c r="BB44" s="914"/>
      <c r="BC44" s="914"/>
      <c r="BD44" s="914"/>
      <c r="BE44" s="910"/>
      <c r="BF44" s="910"/>
      <c r="BG44" s="910"/>
      <c r="BH44" s="910"/>
      <c r="BI44" s="911"/>
      <c r="BJ44" s="253"/>
      <c r="BK44" s="253"/>
      <c r="BL44" s="253"/>
      <c r="BM44" s="253"/>
      <c r="BN44" s="253"/>
      <c r="BO44" s="266"/>
      <c r="BP44" s="266"/>
      <c r="BQ44" s="263">
        <v>38</v>
      </c>
      <c r="BR44" s="264"/>
      <c r="BS44" s="849"/>
      <c r="BT44" s="850"/>
      <c r="BU44" s="850"/>
      <c r="BV44" s="850"/>
      <c r="BW44" s="850"/>
      <c r="BX44" s="850"/>
      <c r="BY44" s="850"/>
      <c r="BZ44" s="850"/>
      <c r="CA44" s="850"/>
      <c r="CB44" s="850"/>
      <c r="CC44" s="850"/>
      <c r="CD44" s="850"/>
      <c r="CE44" s="850"/>
      <c r="CF44" s="850"/>
      <c r="CG44" s="851"/>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7"/>
    </row>
    <row r="45" spans="1:131" s="248" customFormat="1" ht="26.25" customHeight="1" x14ac:dyDescent="0.15">
      <c r="A45" s="262">
        <v>18</v>
      </c>
      <c r="B45" s="836"/>
      <c r="C45" s="837"/>
      <c r="D45" s="837"/>
      <c r="E45" s="837"/>
      <c r="F45" s="837"/>
      <c r="G45" s="837"/>
      <c r="H45" s="837"/>
      <c r="I45" s="837"/>
      <c r="J45" s="837"/>
      <c r="K45" s="837"/>
      <c r="L45" s="837"/>
      <c r="M45" s="837"/>
      <c r="N45" s="837"/>
      <c r="O45" s="837"/>
      <c r="P45" s="838"/>
      <c r="Q45" s="839"/>
      <c r="R45" s="840"/>
      <c r="S45" s="840"/>
      <c r="T45" s="840"/>
      <c r="U45" s="840"/>
      <c r="V45" s="840"/>
      <c r="W45" s="840"/>
      <c r="X45" s="840"/>
      <c r="Y45" s="840"/>
      <c r="Z45" s="840"/>
      <c r="AA45" s="840"/>
      <c r="AB45" s="840"/>
      <c r="AC45" s="840"/>
      <c r="AD45" s="840"/>
      <c r="AE45" s="841"/>
      <c r="AF45" s="842"/>
      <c r="AG45" s="843"/>
      <c r="AH45" s="843"/>
      <c r="AI45" s="843"/>
      <c r="AJ45" s="844"/>
      <c r="AK45" s="912"/>
      <c r="AL45" s="913"/>
      <c r="AM45" s="913"/>
      <c r="AN45" s="913"/>
      <c r="AO45" s="913"/>
      <c r="AP45" s="913"/>
      <c r="AQ45" s="913"/>
      <c r="AR45" s="913"/>
      <c r="AS45" s="913"/>
      <c r="AT45" s="913"/>
      <c r="AU45" s="913"/>
      <c r="AV45" s="913"/>
      <c r="AW45" s="913"/>
      <c r="AX45" s="913"/>
      <c r="AY45" s="913"/>
      <c r="AZ45" s="914"/>
      <c r="BA45" s="914"/>
      <c r="BB45" s="914"/>
      <c r="BC45" s="914"/>
      <c r="BD45" s="914"/>
      <c r="BE45" s="910"/>
      <c r="BF45" s="910"/>
      <c r="BG45" s="910"/>
      <c r="BH45" s="910"/>
      <c r="BI45" s="911"/>
      <c r="BJ45" s="253"/>
      <c r="BK45" s="253"/>
      <c r="BL45" s="253"/>
      <c r="BM45" s="253"/>
      <c r="BN45" s="253"/>
      <c r="BO45" s="266"/>
      <c r="BP45" s="266"/>
      <c r="BQ45" s="263">
        <v>39</v>
      </c>
      <c r="BR45" s="264"/>
      <c r="BS45" s="849"/>
      <c r="BT45" s="850"/>
      <c r="BU45" s="850"/>
      <c r="BV45" s="850"/>
      <c r="BW45" s="850"/>
      <c r="BX45" s="850"/>
      <c r="BY45" s="850"/>
      <c r="BZ45" s="850"/>
      <c r="CA45" s="850"/>
      <c r="CB45" s="850"/>
      <c r="CC45" s="850"/>
      <c r="CD45" s="850"/>
      <c r="CE45" s="850"/>
      <c r="CF45" s="850"/>
      <c r="CG45" s="851"/>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7"/>
    </row>
    <row r="46" spans="1:131" s="248" customFormat="1" ht="26.25" customHeight="1" x14ac:dyDescent="0.15">
      <c r="A46" s="262">
        <v>19</v>
      </c>
      <c r="B46" s="836"/>
      <c r="C46" s="837"/>
      <c r="D46" s="837"/>
      <c r="E46" s="837"/>
      <c r="F46" s="837"/>
      <c r="G46" s="837"/>
      <c r="H46" s="837"/>
      <c r="I46" s="837"/>
      <c r="J46" s="837"/>
      <c r="K46" s="837"/>
      <c r="L46" s="837"/>
      <c r="M46" s="837"/>
      <c r="N46" s="837"/>
      <c r="O46" s="837"/>
      <c r="P46" s="838"/>
      <c r="Q46" s="839"/>
      <c r="R46" s="840"/>
      <c r="S46" s="840"/>
      <c r="T46" s="840"/>
      <c r="U46" s="840"/>
      <c r="V46" s="840"/>
      <c r="W46" s="840"/>
      <c r="X46" s="840"/>
      <c r="Y46" s="840"/>
      <c r="Z46" s="840"/>
      <c r="AA46" s="840"/>
      <c r="AB46" s="840"/>
      <c r="AC46" s="840"/>
      <c r="AD46" s="840"/>
      <c r="AE46" s="841"/>
      <c r="AF46" s="842"/>
      <c r="AG46" s="843"/>
      <c r="AH46" s="843"/>
      <c r="AI46" s="843"/>
      <c r="AJ46" s="844"/>
      <c r="AK46" s="912"/>
      <c r="AL46" s="913"/>
      <c r="AM46" s="913"/>
      <c r="AN46" s="913"/>
      <c r="AO46" s="913"/>
      <c r="AP46" s="913"/>
      <c r="AQ46" s="913"/>
      <c r="AR46" s="913"/>
      <c r="AS46" s="913"/>
      <c r="AT46" s="913"/>
      <c r="AU46" s="913"/>
      <c r="AV46" s="913"/>
      <c r="AW46" s="913"/>
      <c r="AX46" s="913"/>
      <c r="AY46" s="913"/>
      <c r="AZ46" s="914"/>
      <c r="BA46" s="914"/>
      <c r="BB46" s="914"/>
      <c r="BC46" s="914"/>
      <c r="BD46" s="914"/>
      <c r="BE46" s="910"/>
      <c r="BF46" s="910"/>
      <c r="BG46" s="910"/>
      <c r="BH46" s="910"/>
      <c r="BI46" s="911"/>
      <c r="BJ46" s="253"/>
      <c r="BK46" s="253"/>
      <c r="BL46" s="253"/>
      <c r="BM46" s="253"/>
      <c r="BN46" s="253"/>
      <c r="BO46" s="266"/>
      <c r="BP46" s="266"/>
      <c r="BQ46" s="263">
        <v>40</v>
      </c>
      <c r="BR46" s="264"/>
      <c r="BS46" s="849"/>
      <c r="BT46" s="850"/>
      <c r="BU46" s="850"/>
      <c r="BV46" s="850"/>
      <c r="BW46" s="850"/>
      <c r="BX46" s="850"/>
      <c r="BY46" s="850"/>
      <c r="BZ46" s="850"/>
      <c r="CA46" s="850"/>
      <c r="CB46" s="850"/>
      <c r="CC46" s="850"/>
      <c r="CD46" s="850"/>
      <c r="CE46" s="850"/>
      <c r="CF46" s="850"/>
      <c r="CG46" s="851"/>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7"/>
    </row>
    <row r="47" spans="1:131" s="248" customFormat="1" ht="26.25" customHeight="1" x14ac:dyDescent="0.15">
      <c r="A47" s="262">
        <v>20</v>
      </c>
      <c r="B47" s="836"/>
      <c r="C47" s="837"/>
      <c r="D47" s="837"/>
      <c r="E47" s="837"/>
      <c r="F47" s="837"/>
      <c r="G47" s="837"/>
      <c r="H47" s="837"/>
      <c r="I47" s="837"/>
      <c r="J47" s="837"/>
      <c r="K47" s="837"/>
      <c r="L47" s="837"/>
      <c r="M47" s="837"/>
      <c r="N47" s="837"/>
      <c r="O47" s="837"/>
      <c r="P47" s="838"/>
      <c r="Q47" s="839"/>
      <c r="R47" s="840"/>
      <c r="S47" s="840"/>
      <c r="T47" s="840"/>
      <c r="U47" s="840"/>
      <c r="V47" s="840"/>
      <c r="W47" s="840"/>
      <c r="X47" s="840"/>
      <c r="Y47" s="840"/>
      <c r="Z47" s="840"/>
      <c r="AA47" s="840"/>
      <c r="AB47" s="840"/>
      <c r="AC47" s="840"/>
      <c r="AD47" s="840"/>
      <c r="AE47" s="841"/>
      <c r="AF47" s="842"/>
      <c r="AG47" s="843"/>
      <c r="AH47" s="843"/>
      <c r="AI47" s="843"/>
      <c r="AJ47" s="844"/>
      <c r="AK47" s="912"/>
      <c r="AL47" s="913"/>
      <c r="AM47" s="913"/>
      <c r="AN47" s="913"/>
      <c r="AO47" s="913"/>
      <c r="AP47" s="913"/>
      <c r="AQ47" s="913"/>
      <c r="AR47" s="913"/>
      <c r="AS47" s="913"/>
      <c r="AT47" s="913"/>
      <c r="AU47" s="913"/>
      <c r="AV47" s="913"/>
      <c r="AW47" s="913"/>
      <c r="AX47" s="913"/>
      <c r="AY47" s="913"/>
      <c r="AZ47" s="914"/>
      <c r="BA47" s="914"/>
      <c r="BB47" s="914"/>
      <c r="BC47" s="914"/>
      <c r="BD47" s="914"/>
      <c r="BE47" s="910"/>
      <c r="BF47" s="910"/>
      <c r="BG47" s="910"/>
      <c r="BH47" s="910"/>
      <c r="BI47" s="911"/>
      <c r="BJ47" s="253"/>
      <c r="BK47" s="253"/>
      <c r="BL47" s="253"/>
      <c r="BM47" s="253"/>
      <c r="BN47" s="253"/>
      <c r="BO47" s="266"/>
      <c r="BP47" s="266"/>
      <c r="BQ47" s="263">
        <v>41</v>
      </c>
      <c r="BR47" s="264"/>
      <c r="BS47" s="849"/>
      <c r="BT47" s="850"/>
      <c r="BU47" s="850"/>
      <c r="BV47" s="850"/>
      <c r="BW47" s="850"/>
      <c r="BX47" s="850"/>
      <c r="BY47" s="850"/>
      <c r="BZ47" s="850"/>
      <c r="CA47" s="850"/>
      <c r="CB47" s="850"/>
      <c r="CC47" s="850"/>
      <c r="CD47" s="850"/>
      <c r="CE47" s="850"/>
      <c r="CF47" s="850"/>
      <c r="CG47" s="851"/>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7"/>
    </row>
    <row r="48" spans="1:131" s="248" customFormat="1" ht="26.25" customHeight="1" x14ac:dyDescent="0.15">
      <c r="A48" s="262">
        <v>21</v>
      </c>
      <c r="B48" s="836"/>
      <c r="C48" s="837"/>
      <c r="D48" s="837"/>
      <c r="E48" s="837"/>
      <c r="F48" s="837"/>
      <c r="G48" s="837"/>
      <c r="H48" s="837"/>
      <c r="I48" s="837"/>
      <c r="J48" s="837"/>
      <c r="K48" s="837"/>
      <c r="L48" s="837"/>
      <c r="M48" s="837"/>
      <c r="N48" s="837"/>
      <c r="O48" s="837"/>
      <c r="P48" s="838"/>
      <c r="Q48" s="839"/>
      <c r="R48" s="840"/>
      <c r="S48" s="840"/>
      <c r="T48" s="840"/>
      <c r="U48" s="840"/>
      <c r="V48" s="840"/>
      <c r="W48" s="840"/>
      <c r="X48" s="840"/>
      <c r="Y48" s="840"/>
      <c r="Z48" s="840"/>
      <c r="AA48" s="840"/>
      <c r="AB48" s="840"/>
      <c r="AC48" s="840"/>
      <c r="AD48" s="840"/>
      <c r="AE48" s="841"/>
      <c r="AF48" s="842"/>
      <c r="AG48" s="843"/>
      <c r="AH48" s="843"/>
      <c r="AI48" s="843"/>
      <c r="AJ48" s="844"/>
      <c r="AK48" s="912"/>
      <c r="AL48" s="913"/>
      <c r="AM48" s="913"/>
      <c r="AN48" s="913"/>
      <c r="AO48" s="913"/>
      <c r="AP48" s="913"/>
      <c r="AQ48" s="913"/>
      <c r="AR48" s="913"/>
      <c r="AS48" s="913"/>
      <c r="AT48" s="913"/>
      <c r="AU48" s="913"/>
      <c r="AV48" s="913"/>
      <c r="AW48" s="913"/>
      <c r="AX48" s="913"/>
      <c r="AY48" s="913"/>
      <c r="AZ48" s="914"/>
      <c r="BA48" s="914"/>
      <c r="BB48" s="914"/>
      <c r="BC48" s="914"/>
      <c r="BD48" s="914"/>
      <c r="BE48" s="910"/>
      <c r="BF48" s="910"/>
      <c r="BG48" s="910"/>
      <c r="BH48" s="910"/>
      <c r="BI48" s="911"/>
      <c r="BJ48" s="253"/>
      <c r="BK48" s="253"/>
      <c r="BL48" s="253"/>
      <c r="BM48" s="253"/>
      <c r="BN48" s="253"/>
      <c r="BO48" s="266"/>
      <c r="BP48" s="266"/>
      <c r="BQ48" s="263">
        <v>42</v>
      </c>
      <c r="BR48" s="264"/>
      <c r="BS48" s="849"/>
      <c r="BT48" s="850"/>
      <c r="BU48" s="850"/>
      <c r="BV48" s="850"/>
      <c r="BW48" s="850"/>
      <c r="BX48" s="850"/>
      <c r="BY48" s="850"/>
      <c r="BZ48" s="850"/>
      <c r="CA48" s="850"/>
      <c r="CB48" s="850"/>
      <c r="CC48" s="850"/>
      <c r="CD48" s="850"/>
      <c r="CE48" s="850"/>
      <c r="CF48" s="850"/>
      <c r="CG48" s="851"/>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7"/>
    </row>
    <row r="49" spans="1:131" s="248" customFormat="1" ht="26.25" customHeight="1" x14ac:dyDescent="0.15">
      <c r="A49" s="262">
        <v>22</v>
      </c>
      <c r="B49" s="836"/>
      <c r="C49" s="837"/>
      <c r="D49" s="837"/>
      <c r="E49" s="837"/>
      <c r="F49" s="837"/>
      <c r="G49" s="837"/>
      <c r="H49" s="837"/>
      <c r="I49" s="837"/>
      <c r="J49" s="837"/>
      <c r="K49" s="837"/>
      <c r="L49" s="837"/>
      <c r="M49" s="837"/>
      <c r="N49" s="837"/>
      <c r="O49" s="837"/>
      <c r="P49" s="838"/>
      <c r="Q49" s="839"/>
      <c r="R49" s="840"/>
      <c r="S49" s="840"/>
      <c r="T49" s="840"/>
      <c r="U49" s="840"/>
      <c r="V49" s="840"/>
      <c r="W49" s="840"/>
      <c r="X49" s="840"/>
      <c r="Y49" s="840"/>
      <c r="Z49" s="840"/>
      <c r="AA49" s="840"/>
      <c r="AB49" s="840"/>
      <c r="AC49" s="840"/>
      <c r="AD49" s="840"/>
      <c r="AE49" s="841"/>
      <c r="AF49" s="842"/>
      <c r="AG49" s="843"/>
      <c r="AH49" s="843"/>
      <c r="AI49" s="843"/>
      <c r="AJ49" s="844"/>
      <c r="AK49" s="912"/>
      <c r="AL49" s="913"/>
      <c r="AM49" s="913"/>
      <c r="AN49" s="913"/>
      <c r="AO49" s="913"/>
      <c r="AP49" s="913"/>
      <c r="AQ49" s="913"/>
      <c r="AR49" s="913"/>
      <c r="AS49" s="913"/>
      <c r="AT49" s="913"/>
      <c r="AU49" s="913"/>
      <c r="AV49" s="913"/>
      <c r="AW49" s="913"/>
      <c r="AX49" s="913"/>
      <c r="AY49" s="913"/>
      <c r="AZ49" s="914"/>
      <c r="BA49" s="914"/>
      <c r="BB49" s="914"/>
      <c r="BC49" s="914"/>
      <c r="BD49" s="914"/>
      <c r="BE49" s="910"/>
      <c r="BF49" s="910"/>
      <c r="BG49" s="910"/>
      <c r="BH49" s="910"/>
      <c r="BI49" s="911"/>
      <c r="BJ49" s="253"/>
      <c r="BK49" s="253"/>
      <c r="BL49" s="253"/>
      <c r="BM49" s="253"/>
      <c r="BN49" s="253"/>
      <c r="BO49" s="266"/>
      <c r="BP49" s="266"/>
      <c r="BQ49" s="263">
        <v>43</v>
      </c>
      <c r="BR49" s="264"/>
      <c r="BS49" s="849"/>
      <c r="BT49" s="850"/>
      <c r="BU49" s="850"/>
      <c r="BV49" s="850"/>
      <c r="BW49" s="850"/>
      <c r="BX49" s="850"/>
      <c r="BY49" s="850"/>
      <c r="BZ49" s="850"/>
      <c r="CA49" s="850"/>
      <c r="CB49" s="850"/>
      <c r="CC49" s="850"/>
      <c r="CD49" s="850"/>
      <c r="CE49" s="850"/>
      <c r="CF49" s="850"/>
      <c r="CG49" s="851"/>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7"/>
    </row>
    <row r="50" spans="1:131" s="248" customFormat="1" ht="26.25" customHeight="1" x14ac:dyDescent="0.15">
      <c r="A50" s="262">
        <v>23</v>
      </c>
      <c r="B50" s="836"/>
      <c r="C50" s="837"/>
      <c r="D50" s="837"/>
      <c r="E50" s="837"/>
      <c r="F50" s="837"/>
      <c r="G50" s="837"/>
      <c r="H50" s="837"/>
      <c r="I50" s="837"/>
      <c r="J50" s="837"/>
      <c r="K50" s="837"/>
      <c r="L50" s="837"/>
      <c r="M50" s="837"/>
      <c r="N50" s="837"/>
      <c r="O50" s="837"/>
      <c r="P50" s="838"/>
      <c r="Q50" s="915"/>
      <c r="R50" s="916"/>
      <c r="S50" s="916"/>
      <c r="T50" s="916"/>
      <c r="U50" s="916"/>
      <c r="V50" s="916"/>
      <c r="W50" s="916"/>
      <c r="X50" s="916"/>
      <c r="Y50" s="916"/>
      <c r="Z50" s="916"/>
      <c r="AA50" s="916"/>
      <c r="AB50" s="916"/>
      <c r="AC50" s="916"/>
      <c r="AD50" s="916"/>
      <c r="AE50" s="917"/>
      <c r="AF50" s="842"/>
      <c r="AG50" s="843"/>
      <c r="AH50" s="843"/>
      <c r="AI50" s="843"/>
      <c r="AJ50" s="844"/>
      <c r="AK50" s="918"/>
      <c r="AL50" s="916"/>
      <c r="AM50" s="916"/>
      <c r="AN50" s="916"/>
      <c r="AO50" s="916"/>
      <c r="AP50" s="916"/>
      <c r="AQ50" s="916"/>
      <c r="AR50" s="916"/>
      <c r="AS50" s="916"/>
      <c r="AT50" s="916"/>
      <c r="AU50" s="916"/>
      <c r="AV50" s="916"/>
      <c r="AW50" s="916"/>
      <c r="AX50" s="916"/>
      <c r="AY50" s="916"/>
      <c r="AZ50" s="919"/>
      <c r="BA50" s="919"/>
      <c r="BB50" s="919"/>
      <c r="BC50" s="919"/>
      <c r="BD50" s="919"/>
      <c r="BE50" s="910"/>
      <c r="BF50" s="910"/>
      <c r="BG50" s="910"/>
      <c r="BH50" s="910"/>
      <c r="BI50" s="911"/>
      <c r="BJ50" s="253"/>
      <c r="BK50" s="253"/>
      <c r="BL50" s="253"/>
      <c r="BM50" s="253"/>
      <c r="BN50" s="253"/>
      <c r="BO50" s="266"/>
      <c r="BP50" s="266"/>
      <c r="BQ50" s="263">
        <v>44</v>
      </c>
      <c r="BR50" s="264"/>
      <c r="BS50" s="849"/>
      <c r="BT50" s="850"/>
      <c r="BU50" s="850"/>
      <c r="BV50" s="850"/>
      <c r="BW50" s="850"/>
      <c r="BX50" s="850"/>
      <c r="BY50" s="850"/>
      <c r="BZ50" s="850"/>
      <c r="CA50" s="850"/>
      <c r="CB50" s="850"/>
      <c r="CC50" s="850"/>
      <c r="CD50" s="850"/>
      <c r="CE50" s="850"/>
      <c r="CF50" s="850"/>
      <c r="CG50" s="851"/>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7"/>
    </row>
    <row r="51" spans="1:131" s="248" customFormat="1" ht="26.25" customHeight="1" x14ac:dyDescent="0.15">
      <c r="A51" s="262">
        <v>24</v>
      </c>
      <c r="B51" s="836"/>
      <c r="C51" s="837"/>
      <c r="D51" s="837"/>
      <c r="E51" s="837"/>
      <c r="F51" s="837"/>
      <c r="G51" s="837"/>
      <c r="H51" s="837"/>
      <c r="I51" s="837"/>
      <c r="J51" s="837"/>
      <c r="K51" s="837"/>
      <c r="L51" s="837"/>
      <c r="M51" s="837"/>
      <c r="N51" s="837"/>
      <c r="O51" s="837"/>
      <c r="P51" s="838"/>
      <c r="Q51" s="915"/>
      <c r="R51" s="916"/>
      <c r="S51" s="916"/>
      <c r="T51" s="916"/>
      <c r="U51" s="916"/>
      <c r="V51" s="916"/>
      <c r="W51" s="916"/>
      <c r="X51" s="916"/>
      <c r="Y51" s="916"/>
      <c r="Z51" s="916"/>
      <c r="AA51" s="916"/>
      <c r="AB51" s="916"/>
      <c r="AC51" s="916"/>
      <c r="AD51" s="916"/>
      <c r="AE51" s="917"/>
      <c r="AF51" s="842"/>
      <c r="AG51" s="843"/>
      <c r="AH51" s="843"/>
      <c r="AI51" s="843"/>
      <c r="AJ51" s="844"/>
      <c r="AK51" s="918"/>
      <c r="AL51" s="916"/>
      <c r="AM51" s="916"/>
      <c r="AN51" s="916"/>
      <c r="AO51" s="916"/>
      <c r="AP51" s="916"/>
      <c r="AQ51" s="916"/>
      <c r="AR51" s="916"/>
      <c r="AS51" s="916"/>
      <c r="AT51" s="916"/>
      <c r="AU51" s="916"/>
      <c r="AV51" s="916"/>
      <c r="AW51" s="916"/>
      <c r="AX51" s="916"/>
      <c r="AY51" s="916"/>
      <c r="AZ51" s="919"/>
      <c r="BA51" s="919"/>
      <c r="BB51" s="919"/>
      <c r="BC51" s="919"/>
      <c r="BD51" s="919"/>
      <c r="BE51" s="910"/>
      <c r="BF51" s="910"/>
      <c r="BG51" s="910"/>
      <c r="BH51" s="910"/>
      <c r="BI51" s="911"/>
      <c r="BJ51" s="253"/>
      <c r="BK51" s="253"/>
      <c r="BL51" s="253"/>
      <c r="BM51" s="253"/>
      <c r="BN51" s="253"/>
      <c r="BO51" s="266"/>
      <c r="BP51" s="266"/>
      <c r="BQ51" s="263">
        <v>45</v>
      </c>
      <c r="BR51" s="264"/>
      <c r="BS51" s="849"/>
      <c r="BT51" s="850"/>
      <c r="BU51" s="850"/>
      <c r="BV51" s="850"/>
      <c r="BW51" s="850"/>
      <c r="BX51" s="850"/>
      <c r="BY51" s="850"/>
      <c r="BZ51" s="850"/>
      <c r="CA51" s="850"/>
      <c r="CB51" s="850"/>
      <c r="CC51" s="850"/>
      <c r="CD51" s="850"/>
      <c r="CE51" s="850"/>
      <c r="CF51" s="850"/>
      <c r="CG51" s="851"/>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7"/>
    </row>
    <row r="52" spans="1:131" s="248" customFormat="1" ht="26.25" customHeight="1" x14ac:dyDescent="0.15">
      <c r="A52" s="262">
        <v>25</v>
      </c>
      <c r="B52" s="836"/>
      <c r="C52" s="837"/>
      <c r="D52" s="837"/>
      <c r="E52" s="837"/>
      <c r="F52" s="837"/>
      <c r="G52" s="837"/>
      <c r="H52" s="837"/>
      <c r="I52" s="837"/>
      <c r="J52" s="837"/>
      <c r="K52" s="837"/>
      <c r="L52" s="837"/>
      <c r="M52" s="837"/>
      <c r="N52" s="837"/>
      <c r="O52" s="837"/>
      <c r="P52" s="838"/>
      <c r="Q52" s="915"/>
      <c r="R52" s="916"/>
      <c r="S52" s="916"/>
      <c r="T52" s="916"/>
      <c r="U52" s="916"/>
      <c r="V52" s="916"/>
      <c r="W52" s="916"/>
      <c r="X52" s="916"/>
      <c r="Y52" s="916"/>
      <c r="Z52" s="916"/>
      <c r="AA52" s="916"/>
      <c r="AB52" s="916"/>
      <c r="AC52" s="916"/>
      <c r="AD52" s="916"/>
      <c r="AE52" s="917"/>
      <c r="AF52" s="842"/>
      <c r="AG52" s="843"/>
      <c r="AH52" s="843"/>
      <c r="AI52" s="843"/>
      <c r="AJ52" s="844"/>
      <c r="AK52" s="918"/>
      <c r="AL52" s="916"/>
      <c r="AM52" s="916"/>
      <c r="AN52" s="916"/>
      <c r="AO52" s="916"/>
      <c r="AP52" s="916"/>
      <c r="AQ52" s="916"/>
      <c r="AR52" s="916"/>
      <c r="AS52" s="916"/>
      <c r="AT52" s="916"/>
      <c r="AU52" s="916"/>
      <c r="AV52" s="916"/>
      <c r="AW52" s="916"/>
      <c r="AX52" s="916"/>
      <c r="AY52" s="916"/>
      <c r="AZ52" s="919"/>
      <c r="BA52" s="919"/>
      <c r="BB52" s="919"/>
      <c r="BC52" s="919"/>
      <c r="BD52" s="919"/>
      <c r="BE52" s="910"/>
      <c r="BF52" s="910"/>
      <c r="BG52" s="910"/>
      <c r="BH52" s="910"/>
      <c r="BI52" s="911"/>
      <c r="BJ52" s="253"/>
      <c r="BK52" s="253"/>
      <c r="BL52" s="253"/>
      <c r="BM52" s="253"/>
      <c r="BN52" s="253"/>
      <c r="BO52" s="266"/>
      <c r="BP52" s="266"/>
      <c r="BQ52" s="263">
        <v>46</v>
      </c>
      <c r="BR52" s="264"/>
      <c r="BS52" s="849"/>
      <c r="BT52" s="850"/>
      <c r="BU52" s="850"/>
      <c r="BV52" s="850"/>
      <c r="BW52" s="850"/>
      <c r="BX52" s="850"/>
      <c r="BY52" s="850"/>
      <c r="BZ52" s="850"/>
      <c r="CA52" s="850"/>
      <c r="CB52" s="850"/>
      <c r="CC52" s="850"/>
      <c r="CD52" s="850"/>
      <c r="CE52" s="850"/>
      <c r="CF52" s="850"/>
      <c r="CG52" s="851"/>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7"/>
    </row>
    <row r="53" spans="1:131" s="248" customFormat="1" ht="26.25" customHeight="1" x14ac:dyDescent="0.15">
      <c r="A53" s="262">
        <v>26</v>
      </c>
      <c r="B53" s="836"/>
      <c r="C53" s="837"/>
      <c r="D53" s="837"/>
      <c r="E53" s="837"/>
      <c r="F53" s="837"/>
      <c r="G53" s="837"/>
      <c r="H53" s="837"/>
      <c r="I53" s="837"/>
      <c r="J53" s="837"/>
      <c r="K53" s="837"/>
      <c r="L53" s="837"/>
      <c r="M53" s="837"/>
      <c r="N53" s="837"/>
      <c r="O53" s="837"/>
      <c r="P53" s="838"/>
      <c r="Q53" s="915"/>
      <c r="R53" s="916"/>
      <c r="S53" s="916"/>
      <c r="T53" s="916"/>
      <c r="U53" s="916"/>
      <c r="V53" s="916"/>
      <c r="W53" s="916"/>
      <c r="X53" s="916"/>
      <c r="Y53" s="916"/>
      <c r="Z53" s="916"/>
      <c r="AA53" s="916"/>
      <c r="AB53" s="916"/>
      <c r="AC53" s="916"/>
      <c r="AD53" s="916"/>
      <c r="AE53" s="917"/>
      <c r="AF53" s="842"/>
      <c r="AG53" s="843"/>
      <c r="AH53" s="843"/>
      <c r="AI53" s="843"/>
      <c r="AJ53" s="844"/>
      <c r="AK53" s="918"/>
      <c r="AL53" s="916"/>
      <c r="AM53" s="916"/>
      <c r="AN53" s="916"/>
      <c r="AO53" s="916"/>
      <c r="AP53" s="916"/>
      <c r="AQ53" s="916"/>
      <c r="AR53" s="916"/>
      <c r="AS53" s="916"/>
      <c r="AT53" s="916"/>
      <c r="AU53" s="916"/>
      <c r="AV53" s="916"/>
      <c r="AW53" s="916"/>
      <c r="AX53" s="916"/>
      <c r="AY53" s="916"/>
      <c r="AZ53" s="919"/>
      <c r="BA53" s="919"/>
      <c r="BB53" s="919"/>
      <c r="BC53" s="919"/>
      <c r="BD53" s="919"/>
      <c r="BE53" s="910"/>
      <c r="BF53" s="910"/>
      <c r="BG53" s="910"/>
      <c r="BH53" s="910"/>
      <c r="BI53" s="911"/>
      <c r="BJ53" s="253"/>
      <c r="BK53" s="253"/>
      <c r="BL53" s="253"/>
      <c r="BM53" s="253"/>
      <c r="BN53" s="253"/>
      <c r="BO53" s="266"/>
      <c r="BP53" s="266"/>
      <c r="BQ53" s="263">
        <v>47</v>
      </c>
      <c r="BR53" s="264"/>
      <c r="BS53" s="849"/>
      <c r="BT53" s="850"/>
      <c r="BU53" s="850"/>
      <c r="BV53" s="850"/>
      <c r="BW53" s="850"/>
      <c r="BX53" s="850"/>
      <c r="BY53" s="850"/>
      <c r="BZ53" s="850"/>
      <c r="CA53" s="850"/>
      <c r="CB53" s="850"/>
      <c r="CC53" s="850"/>
      <c r="CD53" s="850"/>
      <c r="CE53" s="850"/>
      <c r="CF53" s="850"/>
      <c r="CG53" s="851"/>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7"/>
    </row>
    <row r="54" spans="1:131" s="248" customFormat="1" ht="26.25" customHeight="1" x14ac:dyDescent="0.15">
      <c r="A54" s="262">
        <v>27</v>
      </c>
      <c r="B54" s="836"/>
      <c r="C54" s="837"/>
      <c r="D54" s="837"/>
      <c r="E54" s="837"/>
      <c r="F54" s="837"/>
      <c r="G54" s="837"/>
      <c r="H54" s="837"/>
      <c r="I54" s="837"/>
      <c r="J54" s="837"/>
      <c r="K54" s="837"/>
      <c r="L54" s="837"/>
      <c r="M54" s="837"/>
      <c r="N54" s="837"/>
      <c r="O54" s="837"/>
      <c r="P54" s="838"/>
      <c r="Q54" s="915"/>
      <c r="R54" s="916"/>
      <c r="S54" s="916"/>
      <c r="T54" s="916"/>
      <c r="U54" s="916"/>
      <c r="V54" s="916"/>
      <c r="W54" s="916"/>
      <c r="X54" s="916"/>
      <c r="Y54" s="916"/>
      <c r="Z54" s="916"/>
      <c r="AA54" s="916"/>
      <c r="AB54" s="916"/>
      <c r="AC54" s="916"/>
      <c r="AD54" s="916"/>
      <c r="AE54" s="917"/>
      <c r="AF54" s="842"/>
      <c r="AG54" s="843"/>
      <c r="AH54" s="843"/>
      <c r="AI54" s="843"/>
      <c r="AJ54" s="844"/>
      <c r="AK54" s="918"/>
      <c r="AL54" s="916"/>
      <c r="AM54" s="916"/>
      <c r="AN54" s="916"/>
      <c r="AO54" s="916"/>
      <c r="AP54" s="916"/>
      <c r="AQ54" s="916"/>
      <c r="AR54" s="916"/>
      <c r="AS54" s="916"/>
      <c r="AT54" s="916"/>
      <c r="AU54" s="916"/>
      <c r="AV54" s="916"/>
      <c r="AW54" s="916"/>
      <c r="AX54" s="916"/>
      <c r="AY54" s="916"/>
      <c r="AZ54" s="919"/>
      <c r="BA54" s="919"/>
      <c r="BB54" s="919"/>
      <c r="BC54" s="919"/>
      <c r="BD54" s="919"/>
      <c r="BE54" s="910"/>
      <c r="BF54" s="910"/>
      <c r="BG54" s="910"/>
      <c r="BH54" s="910"/>
      <c r="BI54" s="911"/>
      <c r="BJ54" s="253"/>
      <c r="BK54" s="253"/>
      <c r="BL54" s="253"/>
      <c r="BM54" s="253"/>
      <c r="BN54" s="253"/>
      <c r="BO54" s="266"/>
      <c r="BP54" s="266"/>
      <c r="BQ54" s="263">
        <v>48</v>
      </c>
      <c r="BR54" s="264"/>
      <c r="BS54" s="849"/>
      <c r="BT54" s="850"/>
      <c r="BU54" s="850"/>
      <c r="BV54" s="850"/>
      <c r="BW54" s="850"/>
      <c r="BX54" s="850"/>
      <c r="BY54" s="850"/>
      <c r="BZ54" s="850"/>
      <c r="CA54" s="850"/>
      <c r="CB54" s="850"/>
      <c r="CC54" s="850"/>
      <c r="CD54" s="850"/>
      <c r="CE54" s="850"/>
      <c r="CF54" s="850"/>
      <c r="CG54" s="851"/>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7"/>
    </row>
    <row r="55" spans="1:131" s="248" customFormat="1" ht="26.25" customHeight="1" x14ac:dyDescent="0.15">
      <c r="A55" s="262">
        <v>28</v>
      </c>
      <c r="B55" s="836"/>
      <c r="C55" s="837"/>
      <c r="D55" s="837"/>
      <c r="E55" s="837"/>
      <c r="F55" s="837"/>
      <c r="G55" s="837"/>
      <c r="H55" s="837"/>
      <c r="I55" s="837"/>
      <c r="J55" s="837"/>
      <c r="K55" s="837"/>
      <c r="L55" s="837"/>
      <c r="M55" s="837"/>
      <c r="N55" s="837"/>
      <c r="O55" s="837"/>
      <c r="P55" s="838"/>
      <c r="Q55" s="915"/>
      <c r="R55" s="916"/>
      <c r="S55" s="916"/>
      <c r="T55" s="916"/>
      <c r="U55" s="916"/>
      <c r="V55" s="916"/>
      <c r="W55" s="916"/>
      <c r="X55" s="916"/>
      <c r="Y55" s="916"/>
      <c r="Z55" s="916"/>
      <c r="AA55" s="916"/>
      <c r="AB55" s="916"/>
      <c r="AC55" s="916"/>
      <c r="AD55" s="916"/>
      <c r="AE55" s="917"/>
      <c r="AF55" s="842"/>
      <c r="AG55" s="843"/>
      <c r="AH55" s="843"/>
      <c r="AI55" s="843"/>
      <c r="AJ55" s="844"/>
      <c r="AK55" s="918"/>
      <c r="AL55" s="916"/>
      <c r="AM55" s="916"/>
      <c r="AN55" s="916"/>
      <c r="AO55" s="916"/>
      <c r="AP55" s="916"/>
      <c r="AQ55" s="916"/>
      <c r="AR55" s="916"/>
      <c r="AS55" s="916"/>
      <c r="AT55" s="916"/>
      <c r="AU55" s="916"/>
      <c r="AV55" s="916"/>
      <c r="AW55" s="916"/>
      <c r="AX55" s="916"/>
      <c r="AY55" s="916"/>
      <c r="AZ55" s="919"/>
      <c r="BA55" s="919"/>
      <c r="BB55" s="919"/>
      <c r="BC55" s="919"/>
      <c r="BD55" s="919"/>
      <c r="BE55" s="910"/>
      <c r="BF55" s="910"/>
      <c r="BG55" s="910"/>
      <c r="BH55" s="910"/>
      <c r="BI55" s="911"/>
      <c r="BJ55" s="253"/>
      <c r="BK55" s="253"/>
      <c r="BL55" s="253"/>
      <c r="BM55" s="253"/>
      <c r="BN55" s="253"/>
      <c r="BO55" s="266"/>
      <c r="BP55" s="266"/>
      <c r="BQ55" s="263">
        <v>49</v>
      </c>
      <c r="BR55" s="264"/>
      <c r="BS55" s="849"/>
      <c r="BT55" s="850"/>
      <c r="BU55" s="850"/>
      <c r="BV55" s="850"/>
      <c r="BW55" s="850"/>
      <c r="BX55" s="850"/>
      <c r="BY55" s="850"/>
      <c r="BZ55" s="850"/>
      <c r="CA55" s="850"/>
      <c r="CB55" s="850"/>
      <c r="CC55" s="850"/>
      <c r="CD55" s="850"/>
      <c r="CE55" s="850"/>
      <c r="CF55" s="850"/>
      <c r="CG55" s="851"/>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7"/>
    </row>
    <row r="56" spans="1:131" s="248" customFormat="1" ht="26.25" customHeight="1" x14ac:dyDescent="0.15">
      <c r="A56" s="262">
        <v>29</v>
      </c>
      <c r="B56" s="836"/>
      <c r="C56" s="837"/>
      <c r="D56" s="837"/>
      <c r="E56" s="837"/>
      <c r="F56" s="837"/>
      <c r="G56" s="837"/>
      <c r="H56" s="837"/>
      <c r="I56" s="837"/>
      <c r="J56" s="837"/>
      <c r="K56" s="837"/>
      <c r="L56" s="837"/>
      <c r="M56" s="837"/>
      <c r="N56" s="837"/>
      <c r="O56" s="837"/>
      <c r="P56" s="838"/>
      <c r="Q56" s="915"/>
      <c r="R56" s="916"/>
      <c r="S56" s="916"/>
      <c r="T56" s="916"/>
      <c r="U56" s="916"/>
      <c r="V56" s="916"/>
      <c r="W56" s="916"/>
      <c r="X56" s="916"/>
      <c r="Y56" s="916"/>
      <c r="Z56" s="916"/>
      <c r="AA56" s="916"/>
      <c r="AB56" s="916"/>
      <c r="AC56" s="916"/>
      <c r="AD56" s="916"/>
      <c r="AE56" s="917"/>
      <c r="AF56" s="842"/>
      <c r="AG56" s="843"/>
      <c r="AH56" s="843"/>
      <c r="AI56" s="843"/>
      <c r="AJ56" s="844"/>
      <c r="AK56" s="918"/>
      <c r="AL56" s="916"/>
      <c r="AM56" s="916"/>
      <c r="AN56" s="916"/>
      <c r="AO56" s="916"/>
      <c r="AP56" s="916"/>
      <c r="AQ56" s="916"/>
      <c r="AR56" s="916"/>
      <c r="AS56" s="916"/>
      <c r="AT56" s="916"/>
      <c r="AU56" s="916"/>
      <c r="AV56" s="916"/>
      <c r="AW56" s="916"/>
      <c r="AX56" s="916"/>
      <c r="AY56" s="916"/>
      <c r="AZ56" s="919"/>
      <c r="BA56" s="919"/>
      <c r="BB56" s="919"/>
      <c r="BC56" s="919"/>
      <c r="BD56" s="919"/>
      <c r="BE56" s="910"/>
      <c r="BF56" s="910"/>
      <c r="BG56" s="910"/>
      <c r="BH56" s="910"/>
      <c r="BI56" s="911"/>
      <c r="BJ56" s="253"/>
      <c r="BK56" s="253"/>
      <c r="BL56" s="253"/>
      <c r="BM56" s="253"/>
      <c r="BN56" s="253"/>
      <c r="BO56" s="266"/>
      <c r="BP56" s="266"/>
      <c r="BQ56" s="263">
        <v>50</v>
      </c>
      <c r="BR56" s="264"/>
      <c r="BS56" s="849"/>
      <c r="BT56" s="850"/>
      <c r="BU56" s="850"/>
      <c r="BV56" s="850"/>
      <c r="BW56" s="850"/>
      <c r="BX56" s="850"/>
      <c r="BY56" s="850"/>
      <c r="BZ56" s="850"/>
      <c r="CA56" s="850"/>
      <c r="CB56" s="850"/>
      <c r="CC56" s="850"/>
      <c r="CD56" s="850"/>
      <c r="CE56" s="850"/>
      <c r="CF56" s="850"/>
      <c r="CG56" s="851"/>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7"/>
    </row>
    <row r="57" spans="1:131" s="248" customFormat="1" ht="26.25" customHeight="1" x14ac:dyDescent="0.15">
      <c r="A57" s="262">
        <v>30</v>
      </c>
      <c r="B57" s="836"/>
      <c r="C57" s="837"/>
      <c r="D57" s="837"/>
      <c r="E57" s="837"/>
      <c r="F57" s="837"/>
      <c r="G57" s="837"/>
      <c r="H57" s="837"/>
      <c r="I57" s="837"/>
      <c r="J57" s="837"/>
      <c r="K57" s="837"/>
      <c r="L57" s="837"/>
      <c r="M57" s="837"/>
      <c r="N57" s="837"/>
      <c r="O57" s="837"/>
      <c r="P57" s="838"/>
      <c r="Q57" s="915"/>
      <c r="R57" s="916"/>
      <c r="S57" s="916"/>
      <c r="T57" s="916"/>
      <c r="U57" s="916"/>
      <c r="V57" s="916"/>
      <c r="W57" s="916"/>
      <c r="X57" s="916"/>
      <c r="Y57" s="916"/>
      <c r="Z57" s="916"/>
      <c r="AA57" s="916"/>
      <c r="AB57" s="916"/>
      <c r="AC57" s="916"/>
      <c r="AD57" s="916"/>
      <c r="AE57" s="917"/>
      <c r="AF57" s="842"/>
      <c r="AG57" s="843"/>
      <c r="AH57" s="843"/>
      <c r="AI57" s="843"/>
      <c r="AJ57" s="844"/>
      <c r="AK57" s="918"/>
      <c r="AL57" s="916"/>
      <c r="AM57" s="916"/>
      <c r="AN57" s="916"/>
      <c r="AO57" s="916"/>
      <c r="AP57" s="916"/>
      <c r="AQ57" s="916"/>
      <c r="AR57" s="916"/>
      <c r="AS57" s="916"/>
      <c r="AT57" s="916"/>
      <c r="AU57" s="916"/>
      <c r="AV57" s="916"/>
      <c r="AW57" s="916"/>
      <c r="AX57" s="916"/>
      <c r="AY57" s="916"/>
      <c r="AZ57" s="919"/>
      <c r="BA57" s="919"/>
      <c r="BB57" s="919"/>
      <c r="BC57" s="919"/>
      <c r="BD57" s="919"/>
      <c r="BE57" s="910"/>
      <c r="BF57" s="910"/>
      <c r="BG57" s="910"/>
      <c r="BH57" s="910"/>
      <c r="BI57" s="911"/>
      <c r="BJ57" s="253"/>
      <c r="BK57" s="253"/>
      <c r="BL57" s="253"/>
      <c r="BM57" s="253"/>
      <c r="BN57" s="253"/>
      <c r="BO57" s="266"/>
      <c r="BP57" s="266"/>
      <c r="BQ57" s="263">
        <v>51</v>
      </c>
      <c r="BR57" s="264"/>
      <c r="BS57" s="849"/>
      <c r="BT57" s="850"/>
      <c r="BU57" s="850"/>
      <c r="BV57" s="850"/>
      <c r="BW57" s="850"/>
      <c r="BX57" s="850"/>
      <c r="BY57" s="850"/>
      <c r="BZ57" s="850"/>
      <c r="CA57" s="850"/>
      <c r="CB57" s="850"/>
      <c r="CC57" s="850"/>
      <c r="CD57" s="850"/>
      <c r="CE57" s="850"/>
      <c r="CF57" s="850"/>
      <c r="CG57" s="851"/>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7"/>
    </row>
    <row r="58" spans="1:131" s="248" customFormat="1" ht="26.25" customHeight="1" x14ac:dyDescent="0.15">
      <c r="A58" s="262">
        <v>31</v>
      </c>
      <c r="B58" s="836"/>
      <c r="C58" s="837"/>
      <c r="D58" s="837"/>
      <c r="E58" s="837"/>
      <c r="F58" s="837"/>
      <c r="G58" s="837"/>
      <c r="H58" s="837"/>
      <c r="I58" s="837"/>
      <c r="J58" s="837"/>
      <c r="K58" s="837"/>
      <c r="L58" s="837"/>
      <c r="M58" s="837"/>
      <c r="N58" s="837"/>
      <c r="O58" s="837"/>
      <c r="P58" s="838"/>
      <c r="Q58" s="915"/>
      <c r="R58" s="916"/>
      <c r="S58" s="916"/>
      <c r="T58" s="916"/>
      <c r="U58" s="916"/>
      <c r="V58" s="916"/>
      <c r="W58" s="916"/>
      <c r="X58" s="916"/>
      <c r="Y58" s="916"/>
      <c r="Z58" s="916"/>
      <c r="AA58" s="916"/>
      <c r="AB58" s="916"/>
      <c r="AC58" s="916"/>
      <c r="AD58" s="916"/>
      <c r="AE58" s="917"/>
      <c r="AF58" s="842"/>
      <c r="AG58" s="843"/>
      <c r="AH58" s="843"/>
      <c r="AI58" s="843"/>
      <c r="AJ58" s="844"/>
      <c r="AK58" s="918"/>
      <c r="AL58" s="916"/>
      <c r="AM58" s="916"/>
      <c r="AN58" s="916"/>
      <c r="AO58" s="916"/>
      <c r="AP58" s="916"/>
      <c r="AQ58" s="916"/>
      <c r="AR58" s="916"/>
      <c r="AS58" s="916"/>
      <c r="AT58" s="916"/>
      <c r="AU58" s="916"/>
      <c r="AV58" s="916"/>
      <c r="AW58" s="916"/>
      <c r="AX58" s="916"/>
      <c r="AY58" s="916"/>
      <c r="AZ58" s="919"/>
      <c r="BA58" s="919"/>
      <c r="BB58" s="919"/>
      <c r="BC58" s="919"/>
      <c r="BD58" s="919"/>
      <c r="BE58" s="910"/>
      <c r="BF58" s="910"/>
      <c r="BG58" s="910"/>
      <c r="BH58" s="910"/>
      <c r="BI58" s="911"/>
      <c r="BJ58" s="253"/>
      <c r="BK58" s="253"/>
      <c r="BL58" s="253"/>
      <c r="BM58" s="253"/>
      <c r="BN58" s="253"/>
      <c r="BO58" s="266"/>
      <c r="BP58" s="266"/>
      <c r="BQ58" s="263">
        <v>52</v>
      </c>
      <c r="BR58" s="264"/>
      <c r="BS58" s="849"/>
      <c r="BT58" s="850"/>
      <c r="BU58" s="850"/>
      <c r="BV58" s="850"/>
      <c r="BW58" s="850"/>
      <c r="BX58" s="850"/>
      <c r="BY58" s="850"/>
      <c r="BZ58" s="850"/>
      <c r="CA58" s="850"/>
      <c r="CB58" s="850"/>
      <c r="CC58" s="850"/>
      <c r="CD58" s="850"/>
      <c r="CE58" s="850"/>
      <c r="CF58" s="850"/>
      <c r="CG58" s="851"/>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7"/>
    </row>
    <row r="59" spans="1:131" s="248" customFormat="1" ht="26.25" customHeight="1" x14ac:dyDescent="0.15">
      <c r="A59" s="262">
        <v>32</v>
      </c>
      <c r="B59" s="836"/>
      <c r="C59" s="837"/>
      <c r="D59" s="837"/>
      <c r="E59" s="837"/>
      <c r="F59" s="837"/>
      <c r="G59" s="837"/>
      <c r="H59" s="837"/>
      <c r="I59" s="837"/>
      <c r="J59" s="837"/>
      <c r="K59" s="837"/>
      <c r="L59" s="837"/>
      <c r="M59" s="837"/>
      <c r="N59" s="837"/>
      <c r="O59" s="837"/>
      <c r="P59" s="838"/>
      <c r="Q59" s="915"/>
      <c r="R59" s="916"/>
      <c r="S59" s="916"/>
      <c r="T59" s="916"/>
      <c r="U59" s="916"/>
      <c r="V59" s="916"/>
      <c r="W59" s="916"/>
      <c r="X59" s="916"/>
      <c r="Y59" s="916"/>
      <c r="Z59" s="916"/>
      <c r="AA59" s="916"/>
      <c r="AB59" s="916"/>
      <c r="AC59" s="916"/>
      <c r="AD59" s="916"/>
      <c r="AE59" s="917"/>
      <c r="AF59" s="842"/>
      <c r="AG59" s="843"/>
      <c r="AH59" s="843"/>
      <c r="AI59" s="843"/>
      <c r="AJ59" s="844"/>
      <c r="AK59" s="918"/>
      <c r="AL59" s="916"/>
      <c r="AM59" s="916"/>
      <c r="AN59" s="916"/>
      <c r="AO59" s="916"/>
      <c r="AP59" s="916"/>
      <c r="AQ59" s="916"/>
      <c r="AR59" s="916"/>
      <c r="AS59" s="916"/>
      <c r="AT59" s="916"/>
      <c r="AU59" s="916"/>
      <c r="AV59" s="916"/>
      <c r="AW59" s="916"/>
      <c r="AX59" s="916"/>
      <c r="AY59" s="916"/>
      <c r="AZ59" s="919"/>
      <c r="BA59" s="919"/>
      <c r="BB59" s="919"/>
      <c r="BC59" s="919"/>
      <c r="BD59" s="919"/>
      <c r="BE59" s="910"/>
      <c r="BF59" s="910"/>
      <c r="BG59" s="910"/>
      <c r="BH59" s="910"/>
      <c r="BI59" s="911"/>
      <c r="BJ59" s="253"/>
      <c r="BK59" s="253"/>
      <c r="BL59" s="253"/>
      <c r="BM59" s="253"/>
      <c r="BN59" s="253"/>
      <c r="BO59" s="266"/>
      <c r="BP59" s="266"/>
      <c r="BQ59" s="263">
        <v>53</v>
      </c>
      <c r="BR59" s="264"/>
      <c r="BS59" s="849"/>
      <c r="BT59" s="850"/>
      <c r="BU59" s="850"/>
      <c r="BV59" s="850"/>
      <c r="BW59" s="850"/>
      <c r="BX59" s="850"/>
      <c r="BY59" s="850"/>
      <c r="BZ59" s="850"/>
      <c r="CA59" s="850"/>
      <c r="CB59" s="850"/>
      <c r="CC59" s="850"/>
      <c r="CD59" s="850"/>
      <c r="CE59" s="850"/>
      <c r="CF59" s="850"/>
      <c r="CG59" s="851"/>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7"/>
    </row>
    <row r="60" spans="1:131" s="248" customFormat="1" ht="26.25" customHeight="1" x14ac:dyDescent="0.15">
      <c r="A60" s="262">
        <v>33</v>
      </c>
      <c r="B60" s="836"/>
      <c r="C60" s="837"/>
      <c r="D60" s="837"/>
      <c r="E60" s="837"/>
      <c r="F60" s="837"/>
      <c r="G60" s="837"/>
      <c r="H60" s="837"/>
      <c r="I60" s="837"/>
      <c r="J60" s="837"/>
      <c r="K60" s="837"/>
      <c r="L60" s="837"/>
      <c r="M60" s="837"/>
      <c r="N60" s="837"/>
      <c r="O60" s="837"/>
      <c r="P60" s="838"/>
      <c r="Q60" s="915"/>
      <c r="R60" s="916"/>
      <c r="S60" s="916"/>
      <c r="T60" s="916"/>
      <c r="U60" s="916"/>
      <c r="V60" s="916"/>
      <c r="W60" s="916"/>
      <c r="X60" s="916"/>
      <c r="Y60" s="916"/>
      <c r="Z60" s="916"/>
      <c r="AA60" s="916"/>
      <c r="AB60" s="916"/>
      <c r="AC60" s="916"/>
      <c r="AD60" s="916"/>
      <c r="AE60" s="917"/>
      <c r="AF60" s="842"/>
      <c r="AG60" s="843"/>
      <c r="AH60" s="843"/>
      <c r="AI60" s="843"/>
      <c r="AJ60" s="844"/>
      <c r="AK60" s="918"/>
      <c r="AL60" s="916"/>
      <c r="AM60" s="916"/>
      <c r="AN60" s="916"/>
      <c r="AO60" s="916"/>
      <c r="AP60" s="916"/>
      <c r="AQ60" s="916"/>
      <c r="AR60" s="916"/>
      <c r="AS60" s="916"/>
      <c r="AT60" s="916"/>
      <c r="AU60" s="916"/>
      <c r="AV60" s="916"/>
      <c r="AW60" s="916"/>
      <c r="AX60" s="916"/>
      <c r="AY60" s="916"/>
      <c r="AZ60" s="919"/>
      <c r="BA60" s="919"/>
      <c r="BB60" s="919"/>
      <c r="BC60" s="919"/>
      <c r="BD60" s="919"/>
      <c r="BE60" s="910"/>
      <c r="BF60" s="910"/>
      <c r="BG60" s="910"/>
      <c r="BH60" s="910"/>
      <c r="BI60" s="911"/>
      <c r="BJ60" s="253"/>
      <c r="BK60" s="253"/>
      <c r="BL60" s="253"/>
      <c r="BM60" s="253"/>
      <c r="BN60" s="253"/>
      <c r="BO60" s="266"/>
      <c r="BP60" s="266"/>
      <c r="BQ60" s="263">
        <v>54</v>
      </c>
      <c r="BR60" s="264"/>
      <c r="BS60" s="849"/>
      <c r="BT60" s="850"/>
      <c r="BU60" s="850"/>
      <c r="BV60" s="850"/>
      <c r="BW60" s="850"/>
      <c r="BX60" s="850"/>
      <c r="BY60" s="850"/>
      <c r="BZ60" s="850"/>
      <c r="CA60" s="850"/>
      <c r="CB60" s="850"/>
      <c r="CC60" s="850"/>
      <c r="CD60" s="850"/>
      <c r="CE60" s="850"/>
      <c r="CF60" s="850"/>
      <c r="CG60" s="851"/>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7"/>
    </row>
    <row r="61" spans="1:131" s="248" customFormat="1" ht="26.25" customHeight="1" thickBot="1" x14ac:dyDescent="0.2">
      <c r="A61" s="262">
        <v>34</v>
      </c>
      <c r="B61" s="836"/>
      <c r="C61" s="837"/>
      <c r="D61" s="837"/>
      <c r="E61" s="837"/>
      <c r="F61" s="837"/>
      <c r="G61" s="837"/>
      <c r="H61" s="837"/>
      <c r="I61" s="837"/>
      <c r="J61" s="837"/>
      <c r="K61" s="837"/>
      <c r="L61" s="837"/>
      <c r="M61" s="837"/>
      <c r="N61" s="837"/>
      <c r="O61" s="837"/>
      <c r="P61" s="838"/>
      <c r="Q61" s="915"/>
      <c r="R61" s="916"/>
      <c r="S61" s="916"/>
      <c r="T61" s="916"/>
      <c r="U61" s="916"/>
      <c r="V61" s="916"/>
      <c r="W61" s="916"/>
      <c r="X61" s="916"/>
      <c r="Y61" s="916"/>
      <c r="Z61" s="916"/>
      <c r="AA61" s="916"/>
      <c r="AB61" s="916"/>
      <c r="AC61" s="916"/>
      <c r="AD61" s="916"/>
      <c r="AE61" s="917"/>
      <c r="AF61" s="842"/>
      <c r="AG61" s="843"/>
      <c r="AH61" s="843"/>
      <c r="AI61" s="843"/>
      <c r="AJ61" s="844"/>
      <c r="AK61" s="918"/>
      <c r="AL61" s="916"/>
      <c r="AM61" s="916"/>
      <c r="AN61" s="916"/>
      <c r="AO61" s="916"/>
      <c r="AP61" s="916"/>
      <c r="AQ61" s="916"/>
      <c r="AR61" s="916"/>
      <c r="AS61" s="916"/>
      <c r="AT61" s="916"/>
      <c r="AU61" s="916"/>
      <c r="AV61" s="916"/>
      <c r="AW61" s="916"/>
      <c r="AX61" s="916"/>
      <c r="AY61" s="916"/>
      <c r="AZ61" s="919"/>
      <c r="BA61" s="919"/>
      <c r="BB61" s="919"/>
      <c r="BC61" s="919"/>
      <c r="BD61" s="919"/>
      <c r="BE61" s="910"/>
      <c r="BF61" s="910"/>
      <c r="BG61" s="910"/>
      <c r="BH61" s="910"/>
      <c r="BI61" s="911"/>
      <c r="BJ61" s="253"/>
      <c r="BK61" s="253"/>
      <c r="BL61" s="253"/>
      <c r="BM61" s="253"/>
      <c r="BN61" s="253"/>
      <c r="BO61" s="266"/>
      <c r="BP61" s="266"/>
      <c r="BQ61" s="263">
        <v>55</v>
      </c>
      <c r="BR61" s="264"/>
      <c r="BS61" s="849"/>
      <c r="BT61" s="850"/>
      <c r="BU61" s="850"/>
      <c r="BV61" s="850"/>
      <c r="BW61" s="850"/>
      <c r="BX61" s="850"/>
      <c r="BY61" s="850"/>
      <c r="BZ61" s="850"/>
      <c r="CA61" s="850"/>
      <c r="CB61" s="850"/>
      <c r="CC61" s="850"/>
      <c r="CD61" s="850"/>
      <c r="CE61" s="850"/>
      <c r="CF61" s="850"/>
      <c r="CG61" s="851"/>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7"/>
    </row>
    <row r="62" spans="1:131" s="248" customFormat="1" ht="26.25" customHeight="1" x14ac:dyDescent="0.15">
      <c r="A62" s="262">
        <v>35</v>
      </c>
      <c r="B62" s="836"/>
      <c r="C62" s="837"/>
      <c r="D62" s="837"/>
      <c r="E62" s="837"/>
      <c r="F62" s="837"/>
      <c r="G62" s="837"/>
      <c r="H62" s="837"/>
      <c r="I62" s="837"/>
      <c r="J62" s="837"/>
      <c r="K62" s="837"/>
      <c r="L62" s="837"/>
      <c r="M62" s="837"/>
      <c r="N62" s="837"/>
      <c r="O62" s="837"/>
      <c r="P62" s="838"/>
      <c r="Q62" s="915"/>
      <c r="R62" s="916"/>
      <c r="S62" s="916"/>
      <c r="T62" s="916"/>
      <c r="U62" s="916"/>
      <c r="V62" s="916"/>
      <c r="W62" s="916"/>
      <c r="X62" s="916"/>
      <c r="Y62" s="916"/>
      <c r="Z62" s="916"/>
      <c r="AA62" s="916"/>
      <c r="AB62" s="916"/>
      <c r="AC62" s="916"/>
      <c r="AD62" s="916"/>
      <c r="AE62" s="917"/>
      <c r="AF62" s="842"/>
      <c r="AG62" s="843"/>
      <c r="AH62" s="843"/>
      <c r="AI62" s="843"/>
      <c r="AJ62" s="844"/>
      <c r="AK62" s="918"/>
      <c r="AL62" s="916"/>
      <c r="AM62" s="916"/>
      <c r="AN62" s="916"/>
      <c r="AO62" s="916"/>
      <c r="AP62" s="916"/>
      <c r="AQ62" s="916"/>
      <c r="AR62" s="916"/>
      <c r="AS62" s="916"/>
      <c r="AT62" s="916"/>
      <c r="AU62" s="916"/>
      <c r="AV62" s="916"/>
      <c r="AW62" s="916"/>
      <c r="AX62" s="916"/>
      <c r="AY62" s="916"/>
      <c r="AZ62" s="919"/>
      <c r="BA62" s="919"/>
      <c r="BB62" s="919"/>
      <c r="BC62" s="919"/>
      <c r="BD62" s="919"/>
      <c r="BE62" s="910"/>
      <c r="BF62" s="910"/>
      <c r="BG62" s="910"/>
      <c r="BH62" s="910"/>
      <c r="BI62" s="911"/>
      <c r="BJ62" s="927" t="s">
        <v>409</v>
      </c>
      <c r="BK62" s="887"/>
      <c r="BL62" s="887"/>
      <c r="BM62" s="887"/>
      <c r="BN62" s="888"/>
      <c r="BO62" s="266"/>
      <c r="BP62" s="266"/>
      <c r="BQ62" s="263">
        <v>56</v>
      </c>
      <c r="BR62" s="264"/>
      <c r="BS62" s="849"/>
      <c r="BT62" s="850"/>
      <c r="BU62" s="850"/>
      <c r="BV62" s="850"/>
      <c r="BW62" s="850"/>
      <c r="BX62" s="850"/>
      <c r="BY62" s="850"/>
      <c r="BZ62" s="850"/>
      <c r="CA62" s="850"/>
      <c r="CB62" s="850"/>
      <c r="CC62" s="850"/>
      <c r="CD62" s="850"/>
      <c r="CE62" s="850"/>
      <c r="CF62" s="850"/>
      <c r="CG62" s="851"/>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7"/>
    </row>
    <row r="63" spans="1:131" s="248" customFormat="1" ht="26.25" customHeight="1" thickBot="1" x14ac:dyDescent="0.2">
      <c r="A63" s="265" t="s">
        <v>393</v>
      </c>
      <c r="B63" s="871" t="s">
        <v>410</v>
      </c>
      <c r="C63" s="872"/>
      <c r="D63" s="872"/>
      <c r="E63" s="872"/>
      <c r="F63" s="872"/>
      <c r="G63" s="872"/>
      <c r="H63" s="872"/>
      <c r="I63" s="872"/>
      <c r="J63" s="872"/>
      <c r="K63" s="872"/>
      <c r="L63" s="872"/>
      <c r="M63" s="872"/>
      <c r="N63" s="872"/>
      <c r="O63" s="872"/>
      <c r="P63" s="873"/>
      <c r="Q63" s="920"/>
      <c r="R63" s="921"/>
      <c r="S63" s="921"/>
      <c r="T63" s="921"/>
      <c r="U63" s="921"/>
      <c r="V63" s="921"/>
      <c r="W63" s="921"/>
      <c r="X63" s="921"/>
      <c r="Y63" s="921"/>
      <c r="Z63" s="921"/>
      <c r="AA63" s="921"/>
      <c r="AB63" s="921"/>
      <c r="AC63" s="921"/>
      <c r="AD63" s="921"/>
      <c r="AE63" s="922"/>
      <c r="AF63" s="923">
        <v>67</v>
      </c>
      <c r="AG63" s="924"/>
      <c r="AH63" s="924"/>
      <c r="AI63" s="924"/>
      <c r="AJ63" s="925"/>
      <c r="AK63" s="926"/>
      <c r="AL63" s="921"/>
      <c r="AM63" s="921"/>
      <c r="AN63" s="921"/>
      <c r="AO63" s="921"/>
      <c r="AP63" s="924"/>
      <c r="AQ63" s="924"/>
      <c r="AR63" s="924"/>
      <c r="AS63" s="924"/>
      <c r="AT63" s="924"/>
      <c r="AU63" s="924"/>
      <c r="AV63" s="924"/>
      <c r="AW63" s="924"/>
      <c r="AX63" s="924"/>
      <c r="AY63" s="924"/>
      <c r="AZ63" s="928"/>
      <c r="BA63" s="928"/>
      <c r="BB63" s="928"/>
      <c r="BC63" s="928"/>
      <c r="BD63" s="928"/>
      <c r="BE63" s="929"/>
      <c r="BF63" s="929"/>
      <c r="BG63" s="929"/>
      <c r="BH63" s="929"/>
      <c r="BI63" s="930"/>
      <c r="BJ63" s="931" t="s">
        <v>395</v>
      </c>
      <c r="BK63" s="932"/>
      <c r="BL63" s="932"/>
      <c r="BM63" s="932"/>
      <c r="BN63" s="933"/>
      <c r="BO63" s="266"/>
      <c r="BP63" s="266"/>
      <c r="BQ63" s="263">
        <v>57</v>
      </c>
      <c r="BR63" s="264"/>
      <c r="BS63" s="849"/>
      <c r="BT63" s="850"/>
      <c r="BU63" s="850"/>
      <c r="BV63" s="850"/>
      <c r="BW63" s="850"/>
      <c r="BX63" s="850"/>
      <c r="BY63" s="850"/>
      <c r="BZ63" s="850"/>
      <c r="CA63" s="850"/>
      <c r="CB63" s="850"/>
      <c r="CC63" s="850"/>
      <c r="CD63" s="850"/>
      <c r="CE63" s="850"/>
      <c r="CF63" s="850"/>
      <c r="CG63" s="851"/>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49"/>
      <c r="BT64" s="850"/>
      <c r="BU64" s="850"/>
      <c r="BV64" s="850"/>
      <c r="BW64" s="850"/>
      <c r="BX64" s="850"/>
      <c r="BY64" s="850"/>
      <c r="BZ64" s="850"/>
      <c r="CA64" s="850"/>
      <c r="CB64" s="850"/>
      <c r="CC64" s="850"/>
      <c r="CD64" s="850"/>
      <c r="CE64" s="850"/>
      <c r="CF64" s="850"/>
      <c r="CG64" s="851"/>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49"/>
      <c r="BT65" s="850"/>
      <c r="BU65" s="850"/>
      <c r="BV65" s="850"/>
      <c r="BW65" s="850"/>
      <c r="BX65" s="850"/>
      <c r="BY65" s="850"/>
      <c r="BZ65" s="850"/>
      <c r="CA65" s="850"/>
      <c r="CB65" s="850"/>
      <c r="CC65" s="850"/>
      <c r="CD65" s="850"/>
      <c r="CE65" s="850"/>
      <c r="CF65" s="850"/>
      <c r="CG65" s="851"/>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7"/>
    </row>
    <row r="66" spans="1:131" s="248" customFormat="1" ht="26.25" customHeight="1" x14ac:dyDescent="0.15">
      <c r="A66" s="821" t="s">
        <v>412</v>
      </c>
      <c r="B66" s="822"/>
      <c r="C66" s="822"/>
      <c r="D66" s="822"/>
      <c r="E66" s="822"/>
      <c r="F66" s="822"/>
      <c r="G66" s="822"/>
      <c r="H66" s="822"/>
      <c r="I66" s="822"/>
      <c r="J66" s="822"/>
      <c r="K66" s="822"/>
      <c r="L66" s="822"/>
      <c r="M66" s="822"/>
      <c r="N66" s="822"/>
      <c r="O66" s="822"/>
      <c r="P66" s="823"/>
      <c r="Q66" s="798" t="s">
        <v>398</v>
      </c>
      <c r="R66" s="799"/>
      <c r="S66" s="799"/>
      <c r="T66" s="799"/>
      <c r="U66" s="800"/>
      <c r="V66" s="798" t="s">
        <v>413</v>
      </c>
      <c r="W66" s="799"/>
      <c r="X66" s="799"/>
      <c r="Y66" s="799"/>
      <c r="Z66" s="800"/>
      <c r="AA66" s="798" t="s">
        <v>414</v>
      </c>
      <c r="AB66" s="799"/>
      <c r="AC66" s="799"/>
      <c r="AD66" s="799"/>
      <c r="AE66" s="800"/>
      <c r="AF66" s="934" t="s">
        <v>415</v>
      </c>
      <c r="AG66" s="894"/>
      <c r="AH66" s="894"/>
      <c r="AI66" s="894"/>
      <c r="AJ66" s="935"/>
      <c r="AK66" s="798" t="s">
        <v>416</v>
      </c>
      <c r="AL66" s="822"/>
      <c r="AM66" s="822"/>
      <c r="AN66" s="822"/>
      <c r="AO66" s="823"/>
      <c r="AP66" s="798" t="s">
        <v>417</v>
      </c>
      <c r="AQ66" s="799"/>
      <c r="AR66" s="799"/>
      <c r="AS66" s="799"/>
      <c r="AT66" s="800"/>
      <c r="AU66" s="798" t="s">
        <v>418</v>
      </c>
      <c r="AV66" s="799"/>
      <c r="AW66" s="799"/>
      <c r="AX66" s="799"/>
      <c r="AY66" s="800"/>
      <c r="AZ66" s="798" t="s">
        <v>381</v>
      </c>
      <c r="BA66" s="799"/>
      <c r="BB66" s="799"/>
      <c r="BC66" s="799"/>
      <c r="BD66" s="810"/>
      <c r="BE66" s="266"/>
      <c r="BF66" s="266"/>
      <c r="BG66" s="266"/>
      <c r="BH66" s="266"/>
      <c r="BI66" s="266"/>
      <c r="BJ66" s="266"/>
      <c r="BK66" s="266"/>
      <c r="BL66" s="266"/>
      <c r="BM66" s="266"/>
      <c r="BN66" s="266"/>
      <c r="BO66" s="266"/>
      <c r="BP66" s="266"/>
      <c r="BQ66" s="263">
        <v>60</v>
      </c>
      <c r="BR66" s="268"/>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7"/>
    </row>
    <row r="67" spans="1:131" s="248" customFormat="1" ht="26.25" customHeight="1" thickBot="1" x14ac:dyDescent="0.2">
      <c r="A67" s="824"/>
      <c r="B67" s="825"/>
      <c r="C67" s="825"/>
      <c r="D67" s="825"/>
      <c r="E67" s="825"/>
      <c r="F67" s="825"/>
      <c r="G67" s="825"/>
      <c r="H67" s="825"/>
      <c r="I67" s="825"/>
      <c r="J67" s="825"/>
      <c r="K67" s="825"/>
      <c r="L67" s="825"/>
      <c r="M67" s="825"/>
      <c r="N67" s="825"/>
      <c r="O67" s="825"/>
      <c r="P67" s="826"/>
      <c r="Q67" s="801"/>
      <c r="R67" s="802"/>
      <c r="S67" s="802"/>
      <c r="T67" s="802"/>
      <c r="U67" s="803"/>
      <c r="V67" s="801"/>
      <c r="W67" s="802"/>
      <c r="X67" s="802"/>
      <c r="Y67" s="802"/>
      <c r="Z67" s="803"/>
      <c r="AA67" s="801"/>
      <c r="AB67" s="802"/>
      <c r="AC67" s="802"/>
      <c r="AD67" s="802"/>
      <c r="AE67" s="803"/>
      <c r="AF67" s="936"/>
      <c r="AG67" s="897"/>
      <c r="AH67" s="897"/>
      <c r="AI67" s="897"/>
      <c r="AJ67" s="937"/>
      <c r="AK67" s="938"/>
      <c r="AL67" s="825"/>
      <c r="AM67" s="825"/>
      <c r="AN67" s="825"/>
      <c r="AO67" s="826"/>
      <c r="AP67" s="801"/>
      <c r="AQ67" s="802"/>
      <c r="AR67" s="802"/>
      <c r="AS67" s="802"/>
      <c r="AT67" s="803"/>
      <c r="AU67" s="801"/>
      <c r="AV67" s="802"/>
      <c r="AW67" s="802"/>
      <c r="AX67" s="802"/>
      <c r="AY67" s="803"/>
      <c r="AZ67" s="801"/>
      <c r="BA67" s="802"/>
      <c r="BB67" s="802"/>
      <c r="BC67" s="802"/>
      <c r="BD67" s="811"/>
      <c r="BE67" s="266"/>
      <c r="BF67" s="266"/>
      <c r="BG67" s="266"/>
      <c r="BH67" s="266"/>
      <c r="BI67" s="266"/>
      <c r="BJ67" s="266"/>
      <c r="BK67" s="266"/>
      <c r="BL67" s="266"/>
      <c r="BM67" s="266"/>
      <c r="BN67" s="266"/>
      <c r="BO67" s="266"/>
      <c r="BP67" s="266"/>
      <c r="BQ67" s="263">
        <v>61</v>
      </c>
      <c r="BR67" s="268"/>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7"/>
    </row>
    <row r="68" spans="1:131" s="248" customFormat="1" ht="26.25" customHeight="1" thickTop="1" x14ac:dyDescent="0.15">
      <c r="A68" s="259">
        <v>1</v>
      </c>
      <c r="B68" s="951"/>
      <c r="C68" s="952"/>
      <c r="D68" s="952"/>
      <c r="E68" s="952"/>
      <c r="F68" s="952"/>
      <c r="G68" s="952"/>
      <c r="H68" s="952"/>
      <c r="I68" s="952"/>
      <c r="J68" s="952"/>
      <c r="K68" s="952"/>
      <c r="L68" s="952"/>
      <c r="M68" s="952"/>
      <c r="N68" s="952"/>
      <c r="O68" s="952"/>
      <c r="P68" s="953"/>
      <c r="Q68" s="954"/>
      <c r="R68" s="948"/>
      <c r="S68" s="948"/>
      <c r="T68" s="948"/>
      <c r="U68" s="948"/>
      <c r="V68" s="948"/>
      <c r="W68" s="948"/>
      <c r="X68" s="948"/>
      <c r="Y68" s="948"/>
      <c r="Z68" s="948"/>
      <c r="AA68" s="948"/>
      <c r="AB68" s="948"/>
      <c r="AC68" s="948"/>
      <c r="AD68" s="948"/>
      <c r="AE68" s="948"/>
      <c r="AF68" s="948"/>
      <c r="AG68" s="948"/>
      <c r="AH68" s="948"/>
      <c r="AI68" s="948"/>
      <c r="AJ68" s="948"/>
      <c r="AK68" s="948"/>
      <c r="AL68" s="948"/>
      <c r="AM68" s="948"/>
      <c r="AN68" s="948"/>
      <c r="AO68" s="948"/>
      <c r="AP68" s="948"/>
      <c r="AQ68" s="948"/>
      <c r="AR68" s="948"/>
      <c r="AS68" s="948"/>
      <c r="AT68" s="948"/>
      <c r="AU68" s="948"/>
      <c r="AV68" s="948"/>
      <c r="AW68" s="948"/>
      <c r="AX68" s="948"/>
      <c r="AY68" s="948"/>
      <c r="AZ68" s="949"/>
      <c r="BA68" s="949"/>
      <c r="BB68" s="949"/>
      <c r="BC68" s="949"/>
      <c r="BD68" s="950"/>
      <c r="BE68" s="266"/>
      <c r="BF68" s="266"/>
      <c r="BG68" s="266"/>
      <c r="BH68" s="266"/>
      <c r="BI68" s="266"/>
      <c r="BJ68" s="266"/>
      <c r="BK68" s="266"/>
      <c r="BL68" s="266"/>
      <c r="BM68" s="266"/>
      <c r="BN68" s="266"/>
      <c r="BO68" s="266"/>
      <c r="BP68" s="266"/>
      <c r="BQ68" s="263">
        <v>62</v>
      </c>
      <c r="BR68" s="268"/>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7"/>
    </row>
    <row r="69" spans="1:131" s="248" customFormat="1" ht="26.25" customHeight="1" x14ac:dyDescent="0.15">
      <c r="A69" s="262">
        <v>2</v>
      </c>
      <c r="B69" s="955"/>
      <c r="C69" s="956"/>
      <c r="D69" s="956"/>
      <c r="E69" s="956"/>
      <c r="F69" s="956"/>
      <c r="G69" s="956"/>
      <c r="H69" s="956"/>
      <c r="I69" s="956"/>
      <c r="J69" s="956"/>
      <c r="K69" s="956"/>
      <c r="L69" s="956"/>
      <c r="M69" s="956"/>
      <c r="N69" s="956"/>
      <c r="O69" s="956"/>
      <c r="P69" s="957"/>
      <c r="Q69" s="958"/>
      <c r="R69" s="913"/>
      <c r="S69" s="913"/>
      <c r="T69" s="913"/>
      <c r="U69" s="913"/>
      <c r="V69" s="913"/>
      <c r="W69" s="913"/>
      <c r="X69" s="913"/>
      <c r="Y69" s="913"/>
      <c r="Z69" s="913"/>
      <c r="AA69" s="913"/>
      <c r="AB69" s="913"/>
      <c r="AC69" s="913"/>
      <c r="AD69" s="913"/>
      <c r="AE69" s="913"/>
      <c r="AF69" s="913"/>
      <c r="AG69" s="913"/>
      <c r="AH69" s="913"/>
      <c r="AI69" s="913"/>
      <c r="AJ69" s="913"/>
      <c r="AK69" s="913"/>
      <c r="AL69" s="913"/>
      <c r="AM69" s="913"/>
      <c r="AN69" s="913"/>
      <c r="AO69" s="913"/>
      <c r="AP69" s="913"/>
      <c r="AQ69" s="913"/>
      <c r="AR69" s="913"/>
      <c r="AS69" s="913"/>
      <c r="AT69" s="913"/>
      <c r="AU69" s="913"/>
      <c r="AV69" s="913"/>
      <c r="AW69" s="913"/>
      <c r="AX69" s="913"/>
      <c r="AY69" s="913"/>
      <c r="AZ69" s="959"/>
      <c r="BA69" s="959"/>
      <c r="BB69" s="959"/>
      <c r="BC69" s="959"/>
      <c r="BD69" s="960"/>
      <c r="BE69" s="266"/>
      <c r="BF69" s="266"/>
      <c r="BG69" s="266"/>
      <c r="BH69" s="266"/>
      <c r="BI69" s="266"/>
      <c r="BJ69" s="266"/>
      <c r="BK69" s="266"/>
      <c r="BL69" s="266"/>
      <c r="BM69" s="266"/>
      <c r="BN69" s="266"/>
      <c r="BO69" s="266"/>
      <c r="BP69" s="266"/>
      <c r="BQ69" s="263">
        <v>63</v>
      </c>
      <c r="BR69" s="268"/>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7"/>
    </row>
    <row r="70" spans="1:131" s="248" customFormat="1" ht="26.25" customHeight="1" x14ac:dyDescent="0.15">
      <c r="A70" s="262">
        <v>3</v>
      </c>
      <c r="B70" s="955"/>
      <c r="C70" s="956"/>
      <c r="D70" s="956"/>
      <c r="E70" s="956"/>
      <c r="F70" s="956"/>
      <c r="G70" s="956"/>
      <c r="H70" s="956"/>
      <c r="I70" s="956"/>
      <c r="J70" s="956"/>
      <c r="K70" s="956"/>
      <c r="L70" s="956"/>
      <c r="M70" s="956"/>
      <c r="N70" s="956"/>
      <c r="O70" s="956"/>
      <c r="P70" s="957"/>
      <c r="Q70" s="958"/>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3"/>
      <c r="AY70" s="913"/>
      <c r="AZ70" s="959"/>
      <c r="BA70" s="959"/>
      <c r="BB70" s="959"/>
      <c r="BC70" s="959"/>
      <c r="BD70" s="960"/>
      <c r="BE70" s="266"/>
      <c r="BF70" s="266"/>
      <c r="BG70" s="266"/>
      <c r="BH70" s="266"/>
      <c r="BI70" s="266"/>
      <c r="BJ70" s="266"/>
      <c r="BK70" s="266"/>
      <c r="BL70" s="266"/>
      <c r="BM70" s="266"/>
      <c r="BN70" s="266"/>
      <c r="BO70" s="266"/>
      <c r="BP70" s="266"/>
      <c r="BQ70" s="263">
        <v>64</v>
      </c>
      <c r="BR70" s="268"/>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7"/>
    </row>
    <row r="71" spans="1:131" s="248" customFormat="1" ht="26.25" customHeight="1" x14ac:dyDescent="0.15">
      <c r="A71" s="262">
        <v>4</v>
      </c>
      <c r="B71" s="955"/>
      <c r="C71" s="956"/>
      <c r="D71" s="956"/>
      <c r="E71" s="956"/>
      <c r="F71" s="956"/>
      <c r="G71" s="956"/>
      <c r="H71" s="956"/>
      <c r="I71" s="956"/>
      <c r="J71" s="956"/>
      <c r="K71" s="956"/>
      <c r="L71" s="956"/>
      <c r="M71" s="956"/>
      <c r="N71" s="956"/>
      <c r="O71" s="956"/>
      <c r="P71" s="957"/>
      <c r="Q71" s="958"/>
      <c r="R71" s="913"/>
      <c r="S71" s="913"/>
      <c r="T71" s="913"/>
      <c r="U71" s="913"/>
      <c r="V71" s="913"/>
      <c r="W71" s="913"/>
      <c r="X71" s="913"/>
      <c r="Y71" s="913"/>
      <c r="Z71" s="913"/>
      <c r="AA71" s="913"/>
      <c r="AB71" s="913"/>
      <c r="AC71" s="913"/>
      <c r="AD71" s="913"/>
      <c r="AE71" s="913"/>
      <c r="AF71" s="913"/>
      <c r="AG71" s="913"/>
      <c r="AH71" s="913"/>
      <c r="AI71" s="913"/>
      <c r="AJ71" s="913"/>
      <c r="AK71" s="913"/>
      <c r="AL71" s="913"/>
      <c r="AM71" s="913"/>
      <c r="AN71" s="913"/>
      <c r="AO71" s="913"/>
      <c r="AP71" s="913"/>
      <c r="AQ71" s="913"/>
      <c r="AR71" s="913"/>
      <c r="AS71" s="913"/>
      <c r="AT71" s="913"/>
      <c r="AU71" s="913"/>
      <c r="AV71" s="913"/>
      <c r="AW71" s="913"/>
      <c r="AX71" s="913"/>
      <c r="AY71" s="913"/>
      <c r="AZ71" s="959"/>
      <c r="BA71" s="959"/>
      <c r="BB71" s="959"/>
      <c r="BC71" s="959"/>
      <c r="BD71" s="960"/>
      <c r="BE71" s="266"/>
      <c r="BF71" s="266"/>
      <c r="BG71" s="266"/>
      <c r="BH71" s="266"/>
      <c r="BI71" s="266"/>
      <c r="BJ71" s="266"/>
      <c r="BK71" s="266"/>
      <c r="BL71" s="266"/>
      <c r="BM71" s="266"/>
      <c r="BN71" s="266"/>
      <c r="BO71" s="266"/>
      <c r="BP71" s="266"/>
      <c r="BQ71" s="263">
        <v>65</v>
      </c>
      <c r="BR71" s="268"/>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7"/>
    </row>
    <row r="72" spans="1:131" s="248" customFormat="1" ht="26.25" customHeight="1" x14ac:dyDescent="0.15">
      <c r="A72" s="262">
        <v>5</v>
      </c>
      <c r="B72" s="955"/>
      <c r="C72" s="956"/>
      <c r="D72" s="956"/>
      <c r="E72" s="956"/>
      <c r="F72" s="956"/>
      <c r="G72" s="956"/>
      <c r="H72" s="956"/>
      <c r="I72" s="956"/>
      <c r="J72" s="956"/>
      <c r="K72" s="956"/>
      <c r="L72" s="956"/>
      <c r="M72" s="956"/>
      <c r="N72" s="956"/>
      <c r="O72" s="956"/>
      <c r="P72" s="957"/>
      <c r="Q72" s="958"/>
      <c r="R72" s="913"/>
      <c r="S72" s="913"/>
      <c r="T72" s="913"/>
      <c r="U72" s="913"/>
      <c r="V72" s="913"/>
      <c r="W72" s="913"/>
      <c r="X72" s="913"/>
      <c r="Y72" s="913"/>
      <c r="Z72" s="913"/>
      <c r="AA72" s="913"/>
      <c r="AB72" s="913"/>
      <c r="AC72" s="913"/>
      <c r="AD72" s="913"/>
      <c r="AE72" s="913"/>
      <c r="AF72" s="913"/>
      <c r="AG72" s="913"/>
      <c r="AH72" s="913"/>
      <c r="AI72" s="913"/>
      <c r="AJ72" s="913"/>
      <c r="AK72" s="913"/>
      <c r="AL72" s="913"/>
      <c r="AM72" s="913"/>
      <c r="AN72" s="913"/>
      <c r="AO72" s="913"/>
      <c r="AP72" s="913"/>
      <c r="AQ72" s="913"/>
      <c r="AR72" s="913"/>
      <c r="AS72" s="913"/>
      <c r="AT72" s="913"/>
      <c r="AU72" s="913"/>
      <c r="AV72" s="913"/>
      <c r="AW72" s="913"/>
      <c r="AX72" s="913"/>
      <c r="AY72" s="913"/>
      <c r="AZ72" s="959"/>
      <c r="BA72" s="959"/>
      <c r="BB72" s="959"/>
      <c r="BC72" s="959"/>
      <c r="BD72" s="960"/>
      <c r="BE72" s="266"/>
      <c r="BF72" s="266"/>
      <c r="BG72" s="266"/>
      <c r="BH72" s="266"/>
      <c r="BI72" s="266"/>
      <c r="BJ72" s="266"/>
      <c r="BK72" s="266"/>
      <c r="BL72" s="266"/>
      <c r="BM72" s="266"/>
      <c r="BN72" s="266"/>
      <c r="BO72" s="266"/>
      <c r="BP72" s="266"/>
      <c r="BQ72" s="263">
        <v>66</v>
      </c>
      <c r="BR72" s="268"/>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7"/>
    </row>
    <row r="73" spans="1:131" s="248" customFormat="1" ht="26.25" customHeight="1" x14ac:dyDescent="0.15">
      <c r="A73" s="262">
        <v>6</v>
      </c>
      <c r="B73" s="955"/>
      <c r="C73" s="956"/>
      <c r="D73" s="956"/>
      <c r="E73" s="956"/>
      <c r="F73" s="956"/>
      <c r="G73" s="956"/>
      <c r="H73" s="956"/>
      <c r="I73" s="956"/>
      <c r="J73" s="956"/>
      <c r="K73" s="956"/>
      <c r="L73" s="956"/>
      <c r="M73" s="956"/>
      <c r="N73" s="956"/>
      <c r="O73" s="956"/>
      <c r="P73" s="957"/>
      <c r="Q73" s="958"/>
      <c r="R73" s="913"/>
      <c r="S73" s="913"/>
      <c r="T73" s="913"/>
      <c r="U73" s="913"/>
      <c r="V73" s="913"/>
      <c r="W73" s="913"/>
      <c r="X73" s="913"/>
      <c r="Y73" s="913"/>
      <c r="Z73" s="913"/>
      <c r="AA73" s="913"/>
      <c r="AB73" s="913"/>
      <c r="AC73" s="913"/>
      <c r="AD73" s="913"/>
      <c r="AE73" s="913"/>
      <c r="AF73" s="913"/>
      <c r="AG73" s="913"/>
      <c r="AH73" s="913"/>
      <c r="AI73" s="913"/>
      <c r="AJ73" s="913"/>
      <c r="AK73" s="913"/>
      <c r="AL73" s="913"/>
      <c r="AM73" s="913"/>
      <c r="AN73" s="913"/>
      <c r="AO73" s="913"/>
      <c r="AP73" s="913"/>
      <c r="AQ73" s="913"/>
      <c r="AR73" s="913"/>
      <c r="AS73" s="913"/>
      <c r="AT73" s="913"/>
      <c r="AU73" s="913"/>
      <c r="AV73" s="913"/>
      <c r="AW73" s="913"/>
      <c r="AX73" s="913"/>
      <c r="AY73" s="913"/>
      <c r="AZ73" s="959"/>
      <c r="BA73" s="959"/>
      <c r="BB73" s="959"/>
      <c r="BC73" s="959"/>
      <c r="BD73" s="960"/>
      <c r="BE73" s="266"/>
      <c r="BF73" s="266"/>
      <c r="BG73" s="266"/>
      <c r="BH73" s="266"/>
      <c r="BI73" s="266"/>
      <c r="BJ73" s="266"/>
      <c r="BK73" s="266"/>
      <c r="BL73" s="266"/>
      <c r="BM73" s="266"/>
      <c r="BN73" s="266"/>
      <c r="BO73" s="266"/>
      <c r="BP73" s="266"/>
      <c r="BQ73" s="263">
        <v>67</v>
      </c>
      <c r="BR73" s="268"/>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7"/>
    </row>
    <row r="74" spans="1:131" s="248" customFormat="1" ht="26.25" customHeight="1" x14ac:dyDescent="0.15">
      <c r="A74" s="262">
        <v>7</v>
      </c>
      <c r="B74" s="955"/>
      <c r="C74" s="956"/>
      <c r="D74" s="956"/>
      <c r="E74" s="956"/>
      <c r="F74" s="956"/>
      <c r="G74" s="956"/>
      <c r="H74" s="956"/>
      <c r="I74" s="956"/>
      <c r="J74" s="956"/>
      <c r="K74" s="956"/>
      <c r="L74" s="956"/>
      <c r="M74" s="956"/>
      <c r="N74" s="956"/>
      <c r="O74" s="956"/>
      <c r="P74" s="957"/>
      <c r="Q74" s="958"/>
      <c r="R74" s="913"/>
      <c r="S74" s="913"/>
      <c r="T74" s="913"/>
      <c r="U74" s="913"/>
      <c r="V74" s="913"/>
      <c r="W74" s="913"/>
      <c r="X74" s="913"/>
      <c r="Y74" s="913"/>
      <c r="Z74" s="913"/>
      <c r="AA74" s="913"/>
      <c r="AB74" s="913"/>
      <c r="AC74" s="913"/>
      <c r="AD74" s="913"/>
      <c r="AE74" s="913"/>
      <c r="AF74" s="913"/>
      <c r="AG74" s="913"/>
      <c r="AH74" s="913"/>
      <c r="AI74" s="913"/>
      <c r="AJ74" s="913"/>
      <c r="AK74" s="913"/>
      <c r="AL74" s="913"/>
      <c r="AM74" s="913"/>
      <c r="AN74" s="913"/>
      <c r="AO74" s="913"/>
      <c r="AP74" s="913"/>
      <c r="AQ74" s="913"/>
      <c r="AR74" s="913"/>
      <c r="AS74" s="913"/>
      <c r="AT74" s="913"/>
      <c r="AU74" s="913"/>
      <c r="AV74" s="913"/>
      <c r="AW74" s="913"/>
      <c r="AX74" s="913"/>
      <c r="AY74" s="913"/>
      <c r="AZ74" s="959"/>
      <c r="BA74" s="959"/>
      <c r="BB74" s="959"/>
      <c r="BC74" s="959"/>
      <c r="BD74" s="960"/>
      <c r="BE74" s="266"/>
      <c r="BF74" s="266"/>
      <c r="BG74" s="266"/>
      <c r="BH74" s="266"/>
      <c r="BI74" s="266"/>
      <c r="BJ74" s="266"/>
      <c r="BK74" s="266"/>
      <c r="BL74" s="266"/>
      <c r="BM74" s="266"/>
      <c r="BN74" s="266"/>
      <c r="BO74" s="266"/>
      <c r="BP74" s="266"/>
      <c r="BQ74" s="263">
        <v>68</v>
      </c>
      <c r="BR74" s="268"/>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7"/>
    </row>
    <row r="75" spans="1:131" s="248" customFormat="1" ht="26.25" customHeight="1" x14ac:dyDescent="0.15">
      <c r="A75" s="262">
        <v>8</v>
      </c>
      <c r="B75" s="955"/>
      <c r="C75" s="956"/>
      <c r="D75" s="956"/>
      <c r="E75" s="956"/>
      <c r="F75" s="956"/>
      <c r="G75" s="956"/>
      <c r="H75" s="956"/>
      <c r="I75" s="956"/>
      <c r="J75" s="956"/>
      <c r="K75" s="956"/>
      <c r="L75" s="956"/>
      <c r="M75" s="956"/>
      <c r="N75" s="956"/>
      <c r="O75" s="956"/>
      <c r="P75" s="957"/>
      <c r="Q75" s="961"/>
      <c r="R75" s="962"/>
      <c r="S75" s="962"/>
      <c r="T75" s="962"/>
      <c r="U75" s="912"/>
      <c r="V75" s="963"/>
      <c r="W75" s="962"/>
      <c r="X75" s="962"/>
      <c r="Y75" s="962"/>
      <c r="Z75" s="912"/>
      <c r="AA75" s="963"/>
      <c r="AB75" s="962"/>
      <c r="AC75" s="962"/>
      <c r="AD75" s="962"/>
      <c r="AE75" s="912"/>
      <c r="AF75" s="963"/>
      <c r="AG75" s="962"/>
      <c r="AH75" s="962"/>
      <c r="AI75" s="962"/>
      <c r="AJ75" s="912"/>
      <c r="AK75" s="963"/>
      <c r="AL75" s="962"/>
      <c r="AM75" s="962"/>
      <c r="AN75" s="962"/>
      <c r="AO75" s="912"/>
      <c r="AP75" s="963"/>
      <c r="AQ75" s="962"/>
      <c r="AR75" s="962"/>
      <c r="AS75" s="962"/>
      <c r="AT75" s="912"/>
      <c r="AU75" s="963"/>
      <c r="AV75" s="962"/>
      <c r="AW75" s="962"/>
      <c r="AX75" s="962"/>
      <c r="AY75" s="912"/>
      <c r="AZ75" s="959"/>
      <c r="BA75" s="959"/>
      <c r="BB75" s="959"/>
      <c r="BC75" s="959"/>
      <c r="BD75" s="960"/>
      <c r="BE75" s="266"/>
      <c r="BF75" s="266"/>
      <c r="BG75" s="266"/>
      <c r="BH75" s="266"/>
      <c r="BI75" s="266"/>
      <c r="BJ75" s="266"/>
      <c r="BK75" s="266"/>
      <c r="BL75" s="266"/>
      <c r="BM75" s="266"/>
      <c r="BN75" s="266"/>
      <c r="BO75" s="266"/>
      <c r="BP75" s="266"/>
      <c r="BQ75" s="263">
        <v>69</v>
      </c>
      <c r="BR75" s="268"/>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7"/>
    </row>
    <row r="76" spans="1:131" s="248" customFormat="1" ht="26.25" customHeight="1" x14ac:dyDescent="0.15">
      <c r="A76" s="262">
        <v>9</v>
      </c>
      <c r="B76" s="955"/>
      <c r="C76" s="956"/>
      <c r="D76" s="956"/>
      <c r="E76" s="956"/>
      <c r="F76" s="956"/>
      <c r="G76" s="956"/>
      <c r="H76" s="956"/>
      <c r="I76" s="956"/>
      <c r="J76" s="956"/>
      <c r="K76" s="956"/>
      <c r="L76" s="956"/>
      <c r="M76" s="956"/>
      <c r="N76" s="956"/>
      <c r="O76" s="956"/>
      <c r="P76" s="957"/>
      <c r="Q76" s="961"/>
      <c r="R76" s="962"/>
      <c r="S76" s="962"/>
      <c r="T76" s="962"/>
      <c r="U76" s="912"/>
      <c r="V76" s="963"/>
      <c r="W76" s="962"/>
      <c r="X76" s="962"/>
      <c r="Y76" s="962"/>
      <c r="Z76" s="912"/>
      <c r="AA76" s="963"/>
      <c r="AB76" s="962"/>
      <c r="AC76" s="962"/>
      <c r="AD76" s="962"/>
      <c r="AE76" s="912"/>
      <c r="AF76" s="963"/>
      <c r="AG76" s="962"/>
      <c r="AH76" s="962"/>
      <c r="AI76" s="962"/>
      <c r="AJ76" s="912"/>
      <c r="AK76" s="963"/>
      <c r="AL76" s="962"/>
      <c r="AM76" s="962"/>
      <c r="AN76" s="962"/>
      <c r="AO76" s="912"/>
      <c r="AP76" s="963"/>
      <c r="AQ76" s="962"/>
      <c r="AR76" s="962"/>
      <c r="AS76" s="962"/>
      <c r="AT76" s="912"/>
      <c r="AU76" s="963"/>
      <c r="AV76" s="962"/>
      <c r="AW76" s="962"/>
      <c r="AX76" s="962"/>
      <c r="AY76" s="912"/>
      <c r="AZ76" s="959"/>
      <c r="BA76" s="959"/>
      <c r="BB76" s="959"/>
      <c r="BC76" s="959"/>
      <c r="BD76" s="960"/>
      <c r="BE76" s="266"/>
      <c r="BF76" s="266"/>
      <c r="BG76" s="266"/>
      <c r="BH76" s="266"/>
      <c r="BI76" s="266"/>
      <c r="BJ76" s="266"/>
      <c r="BK76" s="266"/>
      <c r="BL76" s="266"/>
      <c r="BM76" s="266"/>
      <c r="BN76" s="266"/>
      <c r="BO76" s="266"/>
      <c r="BP76" s="266"/>
      <c r="BQ76" s="263">
        <v>70</v>
      </c>
      <c r="BR76" s="268"/>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7"/>
    </row>
    <row r="77" spans="1:131" s="248" customFormat="1" ht="26.25" customHeight="1" x14ac:dyDescent="0.15">
      <c r="A77" s="262">
        <v>10</v>
      </c>
      <c r="B77" s="955"/>
      <c r="C77" s="956"/>
      <c r="D77" s="956"/>
      <c r="E77" s="956"/>
      <c r="F77" s="956"/>
      <c r="G77" s="956"/>
      <c r="H77" s="956"/>
      <c r="I77" s="956"/>
      <c r="J77" s="956"/>
      <c r="K77" s="956"/>
      <c r="L77" s="956"/>
      <c r="M77" s="956"/>
      <c r="N77" s="956"/>
      <c r="O77" s="956"/>
      <c r="P77" s="957"/>
      <c r="Q77" s="961"/>
      <c r="R77" s="962"/>
      <c r="S77" s="962"/>
      <c r="T77" s="962"/>
      <c r="U77" s="912"/>
      <c r="V77" s="963"/>
      <c r="W77" s="962"/>
      <c r="X77" s="962"/>
      <c r="Y77" s="962"/>
      <c r="Z77" s="912"/>
      <c r="AA77" s="963"/>
      <c r="AB77" s="962"/>
      <c r="AC77" s="962"/>
      <c r="AD77" s="962"/>
      <c r="AE77" s="912"/>
      <c r="AF77" s="963"/>
      <c r="AG77" s="962"/>
      <c r="AH77" s="962"/>
      <c r="AI77" s="962"/>
      <c r="AJ77" s="912"/>
      <c r="AK77" s="963"/>
      <c r="AL77" s="962"/>
      <c r="AM77" s="962"/>
      <c r="AN77" s="962"/>
      <c r="AO77" s="912"/>
      <c r="AP77" s="963"/>
      <c r="AQ77" s="962"/>
      <c r="AR77" s="962"/>
      <c r="AS77" s="962"/>
      <c r="AT77" s="912"/>
      <c r="AU77" s="963"/>
      <c r="AV77" s="962"/>
      <c r="AW77" s="962"/>
      <c r="AX77" s="962"/>
      <c r="AY77" s="912"/>
      <c r="AZ77" s="959"/>
      <c r="BA77" s="959"/>
      <c r="BB77" s="959"/>
      <c r="BC77" s="959"/>
      <c r="BD77" s="960"/>
      <c r="BE77" s="266"/>
      <c r="BF77" s="266"/>
      <c r="BG77" s="266"/>
      <c r="BH77" s="266"/>
      <c r="BI77" s="266"/>
      <c r="BJ77" s="266"/>
      <c r="BK77" s="266"/>
      <c r="BL77" s="266"/>
      <c r="BM77" s="266"/>
      <c r="BN77" s="266"/>
      <c r="BO77" s="266"/>
      <c r="BP77" s="266"/>
      <c r="BQ77" s="263">
        <v>71</v>
      </c>
      <c r="BR77" s="268"/>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7"/>
    </row>
    <row r="78" spans="1:131" s="248" customFormat="1" ht="26.25" customHeight="1" x14ac:dyDescent="0.15">
      <c r="A78" s="262">
        <v>11</v>
      </c>
      <c r="B78" s="955"/>
      <c r="C78" s="956"/>
      <c r="D78" s="956"/>
      <c r="E78" s="956"/>
      <c r="F78" s="956"/>
      <c r="G78" s="956"/>
      <c r="H78" s="956"/>
      <c r="I78" s="956"/>
      <c r="J78" s="956"/>
      <c r="K78" s="956"/>
      <c r="L78" s="956"/>
      <c r="M78" s="956"/>
      <c r="N78" s="956"/>
      <c r="O78" s="956"/>
      <c r="P78" s="957"/>
      <c r="Q78" s="958"/>
      <c r="R78" s="913"/>
      <c r="S78" s="913"/>
      <c r="T78" s="913"/>
      <c r="U78" s="913"/>
      <c r="V78" s="913"/>
      <c r="W78" s="913"/>
      <c r="X78" s="91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3"/>
      <c r="AY78" s="913"/>
      <c r="AZ78" s="959"/>
      <c r="BA78" s="959"/>
      <c r="BB78" s="959"/>
      <c r="BC78" s="959"/>
      <c r="BD78" s="960"/>
      <c r="BE78" s="266"/>
      <c r="BF78" s="266"/>
      <c r="BG78" s="266"/>
      <c r="BH78" s="266"/>
      <c r="BI78" s="266"/>
      <c r="BJ78" s="269"/>
      <c r="BK78" s="269"/>
      <c r="BL78" s="269"/>
      <c r="BM78" s="269"/>
      <c r="BN78" s="269"/>
      <c r="BO78" s="266"/>
      <c r="BP78" s="266"/>
      <c r="BQ78" s="263">
        <v>72</v>
      </c>
      <c r="BR78" s="268"/>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7"/>
    </row>
    <row r="79" spans="1:131" s="248" customFormat="1" ht="26.25" customHeight="1" x14ac:dyDescent="0.15">
      <c r="A79" s="262">
        <v>12</v>
      </c>
      <c r="B79" s="955"/>
      <c r="C79" s="956"/>
      <c r="D79" s="956"/>
      <c r="E79" s="956"/>
      <c r="F79" s="956"/>
      <c r="G79" s="956"/>
      <c r="H79" s="956"/>
      <c r="I79" s="956"/>
      <c r="J79" s="956"/>
      <c r="K79" s="956"/>
      <c r="L79" s="956"/>
      <c r="M79" s="956"/>
      <c r="N79" s="956"/>
      <c r="O79" s="956"/>
      <c r="P79" s="957"/>
      <c r="Q79" s="958"/>
      <c r="R79" s="913"/>
      <c r="S79" s="913"/>
      <c r="T79" s="913"/>
      <c r="U79" s="913"/>
      <c r="V79" s="913"/>
      <c r="W79" s="913"/>
      <c r="X79" s="913"/>
      <c r="Y79" s="913"/>
      <c r="Z79" s="913"/>
      <c r="AA79" s="913"/>
      <c r="AB79" s="913"/>
      <c r="AC79" s="913"/>
      <c r="AD79" s="913"/>
      <c r="AE79" s="913"/>
      <c r="AF79" s="913"/>
      <c r="AG79" s="913"/>
      <c r="AH79" s="913"/>
      <c r="AI79" s="913"/>
      <c r="AJ79" s="913"/>
      <c r="AK79" s="913"/>
      <c r="AL79" s="913"/>
      <c r="AM79" s="913"/>
      <c r="AN79" s="913"/>
      <c r="AO79" s="913"/>
      <c r="AP79" s="913"/>
      <c r="AQ79" s="913"/>
      <c r="AR79" s="913"/>
      <c r="AS79" s="913"/>
      <c r="AT79" s="913"/>
      <c r="AU79" s="913"/>
      <c r="AV79" s="913"/>
      <c r="AW79" s="913"/>
      <c r="AX79" s="913"/>
      <c r="AY79" s="913"/>
      <c r="AZ79" s="959"/>
      <c r="BA79" s="959"/>
      <c r="BB79" s="959"/>
      <c r="BC79" s="959"/>
      <c r="BD79" s="960"/>
      <c r="BE79" s="266"/>
      <c r="BF79" s="266"/>
      <c r="BG79" s="266"/>
      <c r="BH79" s="266"/>
      <c r="BI79" s="266"/>
      <c r="BJ79" s="269"/>
      <c r="BK79" s="269"/>
      <c r="BL79" s="269"/>
      <c r="BM79" s="269"/>
      <c r="BN79" s="269"/>
      <c r="BO79" s="266"/>
      <c r="BP79" s="266"/>
      <c r="BQ79" s="263">
        <v>73</v>
      </c>
      <c r="BR79" s="268"/>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7"/>
    </row>
    <row r="80" spans="1:131" s="248" customFormat="1" ht="26.25" customHeight="1" x14ac:dyDescent="0.15">
      <c r="A80" s="262">
        <v>13</v>
      </c>
      <c r="B80" s="955"/>
      <c r="C80" s="956"/>
      <c r="D80" s="956"/>
      <c r="E80" s="956"/>
      <c r="F80" s="956"/>
      <c r="G80" s="956"/>
      <c r="H80" s="956"/>
      <c r="I80" s="956"/>
      <c r="J80" s="956"/>
      <c r="K80" s="956"/>
      <c r="L80" s="956"/>
      <c r="M80" s="956"/>
      <c r="N80" s="956"/>
      <c r="O80" s="956"/>
      <c r="P80" s="957"/>
      <c r="Q80" s="958"/>
      <c r="R80" s="913"/>
      <c r="S80" s="913"/>
      <c r="T80" s="913"/>
      <c r="U80" s="913"/>
      <c r="V80" s="913"/>
      <c r="W80" s="913"/>
      <c r="X80" s="913"/>
      <c r="Y80" s="913"/>
      <c r="Z80" s="913"/>
      <c r="AA80" s="913"/>
      <c r="AB80" s="913"/>
      <c r="AC80" s="913"/>
      <c r="AD80" s="913"/>
      <c r="AE80" s="913"/>
      <c r="AF80" s="913"/>
      <c r="AG80" s="913"/>
      <c r="AH80" s="913"/>
      <c r="AI80" s="913"/>
      <c r="AJ80" s="913"/>
      <c r="AK80" s="913"/>
      <c r="AL80" s="913"/>
      <c r="AM80" s="913"/>
      <c r="AN80" s="913"/>
      <c r="AO80" s="913"/>
      <c r="AP80" s="913"/>
      <c r="AQ80" s="913"/>
      <c r="AR80" s="913"/>
      <c r="AS80" s="913"/>
      <c r="AT80" s="913"/>
      <c r="AU80" s="913"/>
      <c r="AV80" s="913"/>
      <c r="AW80" s="913"/>
      <c r="AX80" s="913"/>
      <c r="AY80" s="913"/>
      <c r="AZ80" s="959"/>
      <c r="BA80" s="959"/>
      <c r="BB80" s="959"/>
      <c r="BC80" s="959"/>
      <c r="BD80" s="960"/>
      <c r="BE80" s="266"/>
      <c r="BF80" s="266"/>
      <c r="BG80" s="266"/>
      <c r="BH80" s="266"/>
      <c r="BI80" s="266"/>
      <c r="BJ80" s="266"/>
      <c r="BK80" s="266"/>
      <c r="BL80" s="266"/>
      <c r="BM80" s="266"/>
      <c r="BN80" s="266"/>
      <c r="BO80" s="266"/>
      <c r="BP80" s="266"/>
      <c r="BQ80" s="263">
        <v>74</v>
      </c>
      <c r="BR80" s="268"/>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7"/>
    </row>
    <row r="81" spans="1:131" s="248" customFormat="1" ht="26.25" customHeight="1" x14ac:dyDescent="0.15">
      <c r="A81" s="262">
        <v>14</v>
      </c>
      <c r="B81" s="955"/>
      <c r="C81" s="956"/>
      <c r="D81" s="956"/>
      <c r="E81" s="956"/>
      <c r="F81" s="956"/>
      <c r="G81" s="956"/>
      <c r="H81" s="956"/>
      <c r="I81" s="956"/>
      <c r="J81" s="956"/>
      <c r="K81" s="956"/>
      <c r="L81" s="956"/>
      <c r="M81" s="956"/>
      <c r="N81" s="956"/>
      <c r="O81" s="956"/>
      <c r="P81" s="957"/>
      <c r="Q81" s="958"/>
      <c r="R81" s="913"/>
      <c r="S81" s="913"/>
      <c r="T81" s="913"/>
      <c r="U81" s="913"/>
      <c r="V81" s="913"/>
      <c r="W81" s="913"/>
      <c r="X81" s="913"/>
      <c r="Y81" s="913"/>
      <c r="Z81" s="913"/>
      <c r="AA81" s="913"/>
      <c r="AB81" s="913"/>
      <c r="AC81" s="913"/>
      <c r="AD81" s="913"/>
      <c r="AE81" s="913"/>
      <c r="AF81" s="913"/>
      <c r="AG81" s="913"/>
      <c r="AH81" s="913"/>
      <c r="AI81" s="913"/>
      <c r="AJ81" s="913"/>
      <c r="AK81" s="913"/>
      <c r="AL81" s="913"/>
      <c r="AM81" s="913"/>
      <c r="AN81" s="913"/>
      <c r="AO81" s="913"/>
      <c r="AP81" s="913"/>
      <c r="AQ81" s="913"/>
      <c r="AR81" s="913"/>
      <c r="AS81" s="913"/>
      <c r="AT81" s="913"/>
      <c r="AU81" s="913"/>
      <c r="AV81" s="913"/>
      <c r="AW81" s="913"/>
      <c r="AX81" s="913"/>
      <c r="AY81" s="913"/>
      <c r="AZ81" s="959"/>
      <c r="BA81" s="959"/>
      <c r="BB81" s="959"/>
      <c r="BC81" s="959"/>
      <c r="BD81" s="960"/>
      <c r="BE81" s="266"/>
      <c r="BF81" s="266"/>
      <c r="BG81" s="266"/>
      <c r="BH81" s="266"/>
      <c r="BI81" s="266"/>
      <c r="BJ81" s="266"/>
      <c r="BK81" s="266"/>
      <c r="BL81" s="266"/>
      <c r="BM81" s="266"/>
      <c r="BN81" s="266"/>
      <c r="BO81" s="266"/>
      <c r="BP81" s="266"/>
      <c r="BQ81" s="263">
        <v>75</v>
      </c>
      <c r="BR81" s="268"/>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7"/>
    </row>
    <row r="82" spans="1:131" s="248" customFormat="1" ht="26.25" customHeight="1" x14ac:dyDescent="0.15">
      <c r="A82" s="262">
        <v>15</v>
      </c>
      <c r="B82" s="955"/>
      <c r="C82" s="956"/>
      <c r="D82" s="956"/>
      <c r="E82" s="956"/>
      <c r="F82" s="956"/>
      <c r="G82" s="956"/>
      <c r="H82" s="956"/>
      <c r="I82" s="956"/>
      <c r="J82" s="956"/>
      <c r="K82" s="956"/>
      <c r="L82" s="956"/>
      <c r="M82" s="956"/>
      <c r="N82" s="956"/>
      <c r="O82" s="956"/>
      <c r="P82" s="957"/>
      <c r="Q82" s="958"/>
      <c r="R82" s="913"/>
      <c r="S82" s="913"/>
      <c r="T82" s="913"/>
      <c r="U82" s="913"/>
      <c r="V82" s="913"/>
      <c r="W82" s="913"/>
      <c r="X82" s="913"/>
      <c r="Y82" s="913"/>
      <c r="Z82" s="913"/>
      <c r="AA82" s="913"/>
      <c r="AB82" s="913"/>
      <c r="AC82" s="913"/>
      <c r="AD82" s="913"/>
      <c r="AE82" s="913"/>
      <c r="AF82" s="913"/>
      <c r="AG82" s="913"/>
      <c r="AH82" s="913"/>
      <c r="AI82" s="913"/>
      <c r="AJ82" s="913"/>
      <c r="AK82" s="913"/>
      <c r="AL82" s="913"/>
      <c r="AM82" s="913"/>
      <c r="AN82" s="913"/>
      <c r="AO82" s="913"/>
      <c r="AP82" s="913"/>
      <c r="AQ82" s="913"/>
      <c r="AR82" s="913"/>
      <c r="AS82" s="913"/>
      <c r="AT82" s="913"/>
      <c r="AU82" s="913"/>
      <c r="AV82" s="913"/>
      <c r="AW82" s="913"/>
      <c r="AX82" s="913"/>
      <c r="AY82" s="913"/>
      <c r="AZ82" s="959"/>
      <c r="BA82" s="959"/>
      <c r="BB82" s="959"/>
      <c r="BC82" s="959"/>
      <c r="BD82" s="960"/>
      <c r="BE82" s="266"/>
      <c r="BF82" s="266"/>
      <c r="BG82" s="266"/>
      <c r="BH82" s="266"/>
      <c r="BI82" s="266"/>
      <c r="BJ82" s="266"/>
      <c r="BK82" s="266"/>
      <c r="BL82" s="266"/>
      <c r="BM82" s="266"/>
      <c r="BN82" s="266"/>
      <c r="BO82" s="266"/>
      <c r="BP82" s="266"/>
      <c r="BQ82" s="263">
        <v>76</v>
      </c>
      <c r="BR82" s="268"/>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7"/>
    </row>
    <row r="83" spans="1:131" s="248" customFormat="1" ht="26.25" customHeight="1" x14ac:dyDescent="0.15">
      <c r="A83" s="262">
        <v>16</v>
      </c>
      <c r="B83" s="955"/>
      <c r="C83" s="956"/>
      <c r="D83" s="956"/>
      <c r="E83" s="956"/>
      <c r="F83" s="956"/>
      <c r="G83" s="956"/>
      <c r="H83" s="956"/>
      <c r="I83" s="956"/>
      <c r="J83" s="956"/>
      <c r="K83" s="956"/>
      <c r="L83" s="956"/>
      <c r="M83" s="956"/>
      <c r="N83" s="956"/>
      <c r="O83" s="956"/>
      <c r="P83" s="957"/>
      <c r="Q83" s="958"/>
      <c r="R83" s="913"/>
      <c r="S83" s="913"/>
      <c r="T83" s="913"/>
      <c r="U83" s="913"/>
      <c r="V83" s="913"/>
      <c r="W83" s="913"/>
      <c r="X83" s="913"/>
      <c r="Y83" s="913"/>
      <c r="Z83" s="913"/>
      <c r="AA83" s="913"/>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3"/>
      <c r="AZ83" s="959"/>
      <c r="BA83" s="959"/>
      <c r="BB83" s="959"/>
      <c r="BC83" s="959"/>
      <c r="BD83" s="960"/>
      <c r="BE83" s="266"/>
      <c r="BF83" s="266"/>
      <c r="BG83" s="266"/>
      <c r="BH83" s="266"/>
      <c r="BI83" s="266"/>
      <c r="BJ83" s="266"/>
      <c r="BK83" s="266"/>
      <c r="BL83" s="266"/>
      <c r="BM83" s="266"/>
      <c r="BN83" s="266"/>
      <c r="BO83" s="266"/>
      <c r="BP83" s="266"/>
      <c r="BQ83" s="263">
        <v>77</v>
      </c>
      <c r="BR83" s="268"/>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7"/>
    </row>
    <row r="84" spans="1:131" s="248" customFormat="1" ht="26.25" customHeight="1" x14ac:dyDescent="0.15">
      <c r="A84" s="262">
        <v>17</v>
      </c>
      <c r="B84" s="955"/>
      <c r="C84" s="956"/>
      <c r="D84" s="956"/>
      <c r="E84" s="956"/>
      <c r="F84" s="956"/>
      <c r="G84" s="956"/>
      <c r="H84" s="956"/>
      <c r="I84" s="956"/>
      <c r="J84" s="956"/>
      <c r="K84" s="956"/>
      <c r="L84" s="956"/>
      <c r="M84" s="956"/>
      <c r="N84" s="956"/>
      <c r="O84" s="956"/>
      <c r="P84" s="957"/>
      <c r="Q84" s="958"/>
      <c r="R84" s="913"/>
      <c r="S84" s="913"/>
      <c r="T84" s="913"/>
      <c r="U84" s="913"/>
      <c r="V84" s="913"/>
      <c r="W84" s="913"/>
      <c r="X84" s="913"/>
      <c r="Y84" s="913"/>
      <c r="Z84" s="913"/>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3"/>
      <c r="AZ84" s="959"/>
      <c r="BA84" s="959"/>
      <c r="BB84" s="959"/>
      <c r="BC84" s="959"/>
      <c r="BD84" s="960"/>
      <c r="BE84" s="266"/>
      <c r="BF84" s="266"/>
      <c r="BG84" s="266"/>
      <c r="BH84" s="266"/>
      <c r="BI84" s="266"/>
      <c r="BJ84" s="266"/>
      <c r="BK84" s="266"/>
      <c r="BL84" s="266"/>
      <c r="BM84" s="266"/>
      <c r="BN84" s="266"/>
      <c r="BO84" s="266"/>
      <c r="BP84" s="266"/>
      <c r="BQ84" s="263">
        <v>78</v>
      </c>
      <c r="BR84" s="268"/>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7"/>
    </row>
    <row r="85" spans="1:131" s="248" customFormat="1" ht="26.25" customHeight="1" x14ac:dyDescent="0.15">
      <c r="A85" s="262">
        <v>18</v>
      </c>
      <c r="B85" s="955"/>
      <c r="C85" s="956"/>
      <c r="D85" s="956"/>
      <c r="E85" s="956"/>
      <c r="F85" s="956"/>
      <c r="G85" s="956"/>
      <c r="H85" s="956"/>
      <c r="I85" s="956"/>
      <c r="J85" s="956"/>
      <c r="K85" s="956"/>
      <c r="L85" s="956"/>
      <c r="M85" s="956"/>
      <c r="N85" s="956"/>
      <c r="O85" s="956"/>
      <c r="P85" s="957"/>
      <c r="Q85" s="958"/>
      <c r="R85" s="913"/>
      <c r="S85" s="913"/>
      <c r="T85" s="913"/>
      <c r="U85" s="913"/>
      <c r="V85" s="913"/>
      <c r="W85" s="913"/>
      <c r="X85" s="913"/>
      <c r="Y85" s="913"/>
      <c r="Z85" s="913"/>
      <c r="AA85" s="913"/>
      <c r="AB85" s="913"/>
      <c r="AC85" s="913"/>
      <c r="AD85" s="913"/>
      <c r="AE85" s="913"/>
      <c r="AF85" s="913"/>
      <c r="AG85" s="913"/>
      <c r="AH85" s="913"/>
      <c r="AI85" s="913"/>
      <c r="AJ85" s="913"/>
      <c r="AK85" s="913"/>
      <c r="AL85" s="913"/>
      <c r="AM85" s="913"/>
      <c r="AN85" s="913"/>
      <c r="AO85" s="913"/>
      <c r="AP85" s="913"/>
      <c r="AQ85" s="913"/>
      <c r="AR85" s="913"/>
      <c r="AS85" s="913"/>
      <c r="AT85" s="913"/>
      <c r="AU85" s="913"/>
      <c r="AV85" s="913"/>
      <c r="AW85" s="913"/>
      <c r="AX85" s="913"/>
      <c r="AY85" s="913"/>
      <c r="AZ85" s="959"/>
      <c r="BA85" s="959"/>
      <c r="BB85" s="959"/>
      <c r="BC85" s="959"/>
      <c r="BD85" s="960"/>
      <c r="BE85" s="266"/>
      <c r="BF85" s="266"/>
      <c r="BG85" s="266"/>
      <c r="BH85" s="266"/>
      <c r="BI85" s="266"/>
      <c r="BJ85" s="266"/>
      <c r="BK85" s="266"/>
      <c r="BL85" s="266"/>
      <c r="BM85" s="266"/>
      <c r="BN85" s="266"/>
      <c r="BO85" s="266"/>
      <c r="BP85" s="266"/>
      <c r="BQ85" s="263">
        <v>79</v>
      </c>
      <c r="BR85" s="268"/>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7"/>
    </row>
    <row r="86" spans="1:131" s="248" customFormat="1" ht="26.25" customHeight="1" x14ac:dyDescent="0.15">
      <c r="A86" s="262">
        <v>19</v>
      </c>
      <c r="B86" s="955"/>
      <c r="C86" s="956"/>
      <c r="D86" s="956"/>
      <c r="E86" s="956"/>
      <c r="F86" s="956"/>
      <c r="G86" s="956"/>
      <c r="H86" s="956"/>
      <c r="I86" s="956"/>
      <c r="J86" s="956"/>
      <c r="K86" s="956"/>
      <c r="L86" s="956"/>
      <c r="M86" s="956"/>
      <c r="N86" s="956"/>
      <c r="O86" s="956"/>
      <c r="P86" s="957"/>
      <c r="Q86" s="958"/>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59"/>
      <c r="BA86" s="959"/>
      <c r="BB86" s="959"/>
      <c r="BC86" s="959"/>
      <c r="BD86" s="960"/>
      <c r="BE86" s="266"/>
      <c r="BF86" s="266"/>
      <c r="BG86" s="266"/>
      <c r="BH86" s="266"/>
      <c r="BI86" s="266"/>
      <c r="BJ86" s="266"/>
      <c r="BK86" s="266"/>
      <c r="BL86" s="266"/>
      <c r="BM86" s="266"/>
      <c r="BN86" s="266"/>
      <c r="BO86" s="266"/>
      <c r="BP86" s="266"/>
      <c r="BQ86" s="263">
        <v>80</v>
      </c>
      <c r="BR86" s="268"/>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7"/>
    </row>
    <row r="87" spans="1:131" s="248" customFormat="1" ht="26.25" customHeight="1" x14ac:dyDescent="0.15">
      <c r="A87" s="27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6"/>
      <c r="BF87" s="266"/>
      <c r="BG87" s="266"/>
      <c r="BH87" s="266"/>
      <c r="BI87" s="266"/>
      <c r="BJ87" s="266"/>
      <c r="BK87" s="266"/>
      <c r="BL87" s="266"/>
      <c r="BM87" s="266"/>
      <c r="BN87" s="266"/>
      <c r="BO87" s="266"/>
      <c r="BP87" s="266"/>
      <c r="BQ87" s="263">
        <v>81</v>
      </c>
      <c r="BR87" s="268"/>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7"/>
    </row>
    <row r="88" spans="1:131" s="248" customFormat="1" ht="26.25" customHeight="1" thickBot="1" x14ac:dyDescent="0.2">
      <c r="A88" s="265" t="s">
        <v>393</v>
      </c>
      <c r="B88" s="871" t="s">
        <v>419</v>
      </c>
      <c r="C88" s="872"/>
      <c r="D88" s="872"/>
      <c r="E88" s="872"/>
      <c r="F88" s="872"/>
      <c r="G88" s="872"/>
      <c r="H88" s="872"/>
      <c r="I88" s="872"/>
      <c r="J88" s="872"/>
      <c r="K88" s="872"/>
      <c r="L88" s="872"/>
      <c r="M88" s="872"/>
      <c r="N88" s="872"/>
      <c r="O88" s="872"/>
      <c r="P88" s="873"/>
      <c r="Q88" s="920"/>
      <c r="R88" s="921"/>
      <c r="S88" s="921"/>
      <c r="T88" s="921"/>
      <c r="U88" s="921"/>
      <c r="V88" s="921"/>
      <c r="W88" s="921"/>
      <c r="X88" s="921"/>
      <c r="Y88" s="921"/>
      <c r="Z88" s="921"/>
      <c r="AA88" s="921"/>
      <c r="AB88" s="921"/>
      <c r="AC88" s="921"/>
      <c r="AD88" s="921"/>
      <c r="AE88" s="921"/>
      <c r="AF88" s="924"/>
      <c r="AG88" s="924"/>
      <c r="AH88" s="924"/>
      <c r="AI88" s="924"/>
      <c r="AJ88" s="924"/>
      <c r="AK88" s="921"/>
      <c r="AL88" s="921"/>
      <c r="AM88" s="921"/>
      <c r="AN88" s="921"/>
      <c r="AO88" s="921"/>
      <c r="AP88" s="924"/>
      <c r="AQ88" s="924"/>
      <c r="AR88" s="924"/>
      <c r="AS88" s="924"/>
      <c r="AT88" s="924"/>
      <c r="AU88" s="924"/>
      <c r="AV88" s="924"/>
      <c r="AW88" s="924"/>
      <c r="AX88" s="924"/>
      <c r="AY88" s="924"/>
      <c r="AZ88" s="929"/>
      <c r="BA88" s="929"/>
      <c r="BB88" s="929"/>
      <c r="BC88" s="929"/>
      <c r="BD88" s="930"/>
      <c r="BE88" s="266"/>
      <c r="BF88" s="266"/>
      <c r="BG88" s="266"/>
      <c r="BH88" s="266"/>
      <c r="BI88" s="266"/>
      <c r="BJ88" s="266"/>
      <c r="BK88" s="266"/>
      <c r="BL88" s="266"/>
      <c r="BM88" s="266"/>
      <c r="BN88" s="266"/>
      <c r="BO88" s="266"/>
      <c r="BP88" s="266"/>
      <c r="BQ88" s="263">
        <v>82</v>
      </c>
      <c r="BR88" s="268"/>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1" t="s">
        <v>420</v>
      </c>
      <c r="BS102" s="872"/>
      <c r="BT102" s="872"/>
      <c r="BU102" s="872"/>
      <c r="BV102" s="872"/>
      <c r="BW102" s="872"/>
      <c r="BX102" s="872"/>
      <c r="BY102" s="872"/>
      <c r="BZ102" s="872"/>
      <c r="CA102" s="872"/>
      <c r="CB102" s="872"/>
      <c r="CC102" s="872"/>
      <c r="CD102" s="872"/>
      <c r="CE102" s="872"/>
      <c r="CF102" s="872"/>
      <c r="CG102" s="873"/>
      <c r="CH102" s="971"/>
      <c r="CI102" s="972"/>
      <c r="CJ102" s="972"/>
      <c r="CK102" s="972"/>
      <c r="CL102" s="973"/>
      <c r="CM102" s="971"/>
      <c r="CN102" s="972"/>
      <c r="CO102" s="972"/>
      <c r="CP102" s="972"/>
      <c r="CQ102" s="973"/>
      <c r="CR102" s="974"/>
      <c r="CS102" s="932"/>
      <c r="CT102" s="932"/>
      <c r="CU102" s="932"/>
      <c r="CV102" s="975"/>
      <c r="CW102" s="974"/>
      <c r="CX102" s="932"/>
      <c r="CY102" s="932"/>
      <c r="CZ102" s="932"/>
      <c r="DA102" s="975"/>
      <c r="DB102" s="974"/>
      <c r="DC102" s="932"/>
      <c r="DD102" s="932"/>
      <c r="DE102" s="932"/>
      <c r="DF102" s="975"/>
      <c r="DG102" s="974"/>
      <c r="DH102" s="932"/>
      <c r="DI102" s="932"/>
      <c r="DJ102" s="932"/>
      <c r="DK102" s="975"/>
      <c r="DL102" s="974"/>
      <c r="DM102" s="932"/>
      <c r="DN102" s="932"/>
      <c r="DO102" s="932"/>
      <c r="DP102" s="975"/>
      <c r="DQ102" s="974"/>
      <c r="DR102" s="932"/>
      <c r="DS102" s="932"/>
      <c r="DT102" s="932"/>
      <c r="DU102" s="975"/>
      <c r="DV102" s="998"/>
      <c r="DW102" s="999"/>
      <c r="DX102" s="999"/>
      <c r="DY102" s="999"/>
      <c r="DZ102" s="100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1" t="s">
        <v>421</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2" t="s">
        <v>422</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3" t="s">
        <v>425</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426</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7" customFormat="1" ht="26.25" customHeight="1" x14ac:dyDescent="0.15">
      <c r="A109" s="996" t="s">
        <v>427</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428</v>
      </c>
      <c r="AB109" s="977"/>
      <c r="AC109" s="977"/>
      <c r="AD109" s="977"/>
      <c r="AE109" s="978"/>
      <c r="AF109" s="976" t="s">
        <v>313</v>
      </c>
      <c r="AG109" s="977"/>
      <c r="AH109" s="977"/>
      <c r="AI109" s="977"/>
      <c r="AJ109" s="978"/>
      <c r="AK109" s="976" t="s">
        <v>312</v>
      </c>
      <c r="AL109" s="977"/>
      <c r="AM109" s="977"/>
      <c r="AN109" s="977"/>
      <c r="AO109" s="978"/>
      <c r="AP109" s="976" t="s">
        <v>429</v>
      </c>
      <c r="AQ109" s="977"/>
      <c r="AR109" s="977"/>
      <c r="AS109" s="977"/>
      <c r="AT109" s="979"/>
      <c r="AU109" s="996" t="s">
        <v>427</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428</v>
      </c>
      <c r="BR109" s="977"/>
      <c r="BS109" s="977"/>
      <c r="BT109" s="977"/>
      <c r="BU109" s="978"/>
      <c r="BV109" s="976" t="s">
        <v>313</v>
      </c>
      <c r="BW109" s="977"/>
      <c r="BX109" s="977"/>
      <c r="BY109" s="977"/>
      <c r="BZ109" s="978"/>
      <c r="CA109" s="976" t="s">
        <v>312</v>
      </c>
      <c r="CB109" s="977"/>
      <c r="CC109" s="977"/>
      <c r="CD109" s="977"/>
      <c r="CE109" s="978"/>
      <c r="CF109" s="997" t="s">
        <v>429</v>
      </c>
      <c r="CG109" s="997"/>
      <c r="CH109" s="997"/>
      <c r="CI109" s="997"/>
      <c r="CJ109" s="997"/>
      <c r="CK109" s="976" t="s">
        <v>430</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428</v>
      </c>
      <c r="DH109" s="977"/>
      <c r="DI109" s="977"/>
      <c r="DJ109" s="977"/>
      <c r="DK109" s="978"/>
      <c r="DL109" s="976" t="s">
        <v>313</v>
      </c>
      <c r="DM109" s="977"/>
      <c r="DN109" s="977"/>
      <c r="DO109" s="977"/>
      <c r="DP109" s="978"/>
      <c r="DQ109" s="976" t="s">
        <v>312</v>
      </c>
      <c r="DR109" s="977"/>
      <c r="DS109" s="977"/>
      <c r="DT109" s="977"/>
      <c r="DU109" s="978"/>
      <c r="DV109" s="976" t="s">
        <v>429</v>
      </c>
      <c r="DW109" s="977"/>
      <c r="DX109" s="977"/>
      <c r="DY109" s="977"/>
      <c r="DZ109" s="979"/>
    </row>
    <row r="110" spans="1:131" s="247" customFormat="1" ht="26.25" customHeight="1" x14ac:dyDescent="0.15">
      <c r="A110" s="980" t="s">
        <v>431</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230545</v>
      </c>
      <c r="AB110" s="984"/>
      <c r="AC110" s="984"/>
      <c r="AD110" s="984"/>
      <c r="AE110" s="985"/>
      <c r="AF110" s="986">
        <v>236330</v>
      </c>
      <c r="AG110" s="984"/>
      <c r="AH110" s="984"/>
      <c r="AI110" s="984"/>
      <c r="AJ110" s="985"/>
      <c r="AK110" s="986">
        <v>274294</v>
      </c>
      <c r="AL110" s="984"/>
      <c r="AM110" s="984"/>
      <c r="AN110" s="984"/>
      <c r="AO110" s="985"/>
      <c r="AP110" s="987">
        <v>20</v>
      </c>
      <c r="AQ110" s="988"/>
      <c r="AR110" s="988"/>
      <c r="AS110" s="988"/>
      <c r="AT110" s="989"/>
      <c r="AU110" s="990" t="s">
        <v>73</v>
      </c>
      <c r="AV110" s="991"/>
      <c r="AW110" s="991"/>
      <c r="AX110" s="991"/>
      <c r="AY110" s="991"/>
      <c r="AZ110" s="1032" t="s">
        <v>432</v>
      </c>
      <c r="BA110" s="981"/>
      <c r="BB110" s="981"/>
      <c r="BC110" s="981"/>
      <c r="BD110" s="981"/>
      <c r="BE110" s="981"/>
      <c r="BF110" s="981"/>
      <c r="BG110" s="981"/>
      <c r="BH110" s="981"/>
      <c r="BI110" s="981"/>
      <c r="BJ110" s="981"/>
      <c r="BK110" s="981"/>
      <c r="BL110" s="981"/>
      <c r="BM110" s="981"/>
      <c r="BN110" s="981"/>
      <c r="BO110" s="981"/>
      <c r="BP110" s="982"/>
      <c r="BQ110" s="1018">
        <v>2462595</v>
      </c>
      <c r="BR110" s="1019"/>
      <c r="BS110" s="1019"/>
      <c r="BT110" s="1019"/>
      <c r="BU110" s="1019"/>
      <c r="BV110" s="1019">
        <v>2379774</v>
      </c>
      <c r="BW110" s="1019"/>
      <c r="BX110" s="1019"/>
      <c r="BY110" s="1019"/>
      <c r="BZ110" s="1019"/>
      <c r="CA110" s="1019">
        <v>2390349</v>
      </c>
      <c r="CB110" s="1019"/>
      <c r="CC110" s="1019"/>
      <c r="CD110" s="1019"/>
      <c r="CE110" s="1019"/>
      <c r="CF110" s="1033">
        <v>174.6</v>
      </c>
      <c r="CG110" s="1034"/>
      <c r="CH110" s="1034"/>
      <c r="CI110" s="1034"/>
      <c r="CJ110" s="1034"/>
      <c r="CK110" s="1035" t="s">
        <v>433</v>
      </c>
      <c r="CL110" s="1036"/>
      <c r="CM110" s="1015" t="s">
        <v>434</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395</v>
      </c>
      <c r="DH110" s="1019"/>
      <c r="DI110" s="1019"/>
      <c r="DJ110" s="1019"/>
      <c r="DK110" s="1019"/>
      <c r="DL110" s="1019" t="s">
        <v>130</v>
      </c>
      <c r="DM110" s="1019"/>
      <c r="DN110" s="1019"/>
      <c r="DO110" s="1019"/>
      <c r="DP110" s="1019"/>
      <c r="DQ110" s="1019" t="s">
        <v>130</v>
      </c>
      <c r="DR110" s="1019"/>
      <c r="DS110" s="1019"/>
      <c r="DT110" s="1019"/>
      <c r="DU110" s="1019"/>
      <c r="DV110" s="1020" t="s">
        <v>130</v>
      </c>
      <c r="DW110" s="1020"/>
      <c r="DX110" s="1020"/>
      <c r="DY110" s="1020"/>
      <c r="DZ110" s="1021"/>
    </row>
    <row r="111" spans="1:131" s="247" customFormat="1" ht="26.25" customHeight="1" x14ac:dyDescent="0.15">
      <c r="A111" s="1022" t="s">
        <v>435</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395</v>
      </c>
      <c r="AB111" s="1026"/>
      <c r="AC111" s="1026"/>
      <c r="AD111" s="1026"/>
      <c r="AE111" s="1027"/>
      <c r="AF111" s="1028" t="s">
        <v>130</v>
      </c>
      <c r="AG111" s="1026"/>
      <c r="AH111" s="1026"/>
      <c r="AI111" s="1026"/>
      <c r="AJ111" s="1027"/>
      <c r="AK111" s="1028" t="s">
        <v>130</v>
      </c>
      <c r="AL111" s="1026"/>
      <c r="AM111" s="1026"/>
      <c r="AN111" s="1026"/>
      <c r="AO111" s="1027"/>
      <c r="AP111" s="1029" t="s">
        <v>130</v>
      </c>
      <c r="AQ111" s="1030"/>
      <c r="AR111" s="1030"/>
      <c r="AS111" s="1030"/>
      <c r="AT111" s="1031"/>
      <c r="AU111" s="992"/>
      <c r="AV111" s="993"/>
      <c r="AW111" s="993"/>
      <c r="AX111" s="993"/>
      <c r="AY111" s="993"/>
      <c r="AZ111" s="1041" t="s">
        <v>436</v>
      </c>
      <c r="BA111" s="1042"/>
      <c r="BB111" s="1042"/>
      <c r="BC111" s="1042"/>
      <c r="BD111" s="1042"/>
      <c r="BE111" s="1042"/>
      <c r="BF111" s="1042"/>
      <c r="BG111" s="1042"/>
      <c r="BH111" s="1042"/>
      <c r="BI111" s="1042"/>
      <c r="BJ111" s="1042"/>
      <c r="BK111" s="1042"/>
      <c r="BL111" s="1042"/>
      <c r="BM111" s="1042"/>
      <c r="BN111" s="1042"/>
      <c r="BO111" s="1042"/>
      <c r="BP111" s="1043"/>
      <c r="BQ111" s="1011" t="s">
        <v>130</v>
      </c>
      <c r="BR111" s="1012"/>
      <c r="BS111" s="1012"/>
      <c r="BT111" s="1012"/>
      <c r="BU111" s="1012"/>
      <c r="BV111" s="1012" t="s">
        <v>395</v>
      </c>
      <c r="BW111" s="1012"/>
      <c r="BX111" s="1012"/>
      <c r="BY111" s="1012"/>
      <c r="BZ111" s="1012"/>
      <c r="CA111" s="1012" t="s">
        <v>395</v>
      </c>
      <c r="CB111" s="1012"/>
      <c r="CC111" s="1012"/>
      <c r="CD111" s="1012"/>
      <c r="CE111" s="1012"/>
      <c r="CF111" s="1006" t="s">
        <v>395</v>
      </c>
      <c r="CG111" s="1007"/>
      <c r="CH111" s="1007"/>
      <c r="CI111" s="1007"/>
      <c r="CJ111" s="1007"/>
      <c r="CK111" s="1037"/>
      <c r="CL111" s="1038"/>
      <c r="CM111" s="1008" t="s">
        <v>437</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130</v>
      </c>
      <c r="DH111" s="1012"/>
      <c r="DI111" s="1012"/>
      <c r="DJ111" s="1012"/>
      <c r="DK111" s="1012"/>
      <c r="DL111" s="1012" t="s">
        <v>130</v>
      </c>
      <c r="DM111" s="1012"/>
      <c r="DN111" s="1012"/>
      <c r="DO111" s="1012"/>
      <c r="DP111" s="1012"/>
      <c r="DQ111" s="1012" t="s">
        <v>130</v>
      </c>
      <c r="DR111" s="1012"/>
      <c r="DS111" s="1012"/>
      <c r="DT111" s="1012"/>
      <c r="DU111" s="1012"/>
      <c r="DV111" s="1013" t="s">
        <v>395</v>
      </c>
      <c r="DW111" s="1013"/>
      <c r="DX111" s="1013"/>
      <c r="DY111" s="1013"/>
      <c r="DZ111" s="1014"/>
    </row>
    <row r="112" spans="1:131" s="247" customFormat="1" ht="26.25" customHeight="1" x14ac:dyDescent="0.15">
      <c r="A112" s="1044" t="s">
        <v>438</v>
      </c>
      <c r="B112" s="1045"/>
      <c r="C112" s="1042" t="s">
        <v>439</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130</v>
      </c>
      <c r="AB112" s="1051"/>
      <c r="AC112" s="1051"/>
      <c r="AD112" s="1051"/>
      <c r="AE112" s="1052"/>
      <c r="AF112" s="1053" t="s">
        <v>130</v>
      </c>
      <c r="AG112" s="1051"/>
      <c r="AH112" s="1051"/>
      <c r="AI112" s="1051"/>
      <c r="AJ112" s="1052"/>
      <c r="AK112" s="1053" t="s">
        <v>130</v>
      </c>
      <c r="AL112" s="1051"/>
      <c r="AM112" s="1051"/>
      <c r="AN112" s="1051"/>
      <c r="AO112" s="1052"/>
      <c r="AP112" s="1054" t="s">
        <v>130</v>
      </c>
      <c r="AQ112" s="1055"/>
      <c r="AR112" s="1055"/>
      <c r="AS112" s="1055"/>
      <c r="AT112" s="1056"/>
      <c r="AU112" s="992"/>
      <c r="AV112" s="993"/>
      <c r="AW112" s="993"/>
      <c r="AX112" s="993"/>
      <c r="AY112" s="993"/>
      <c r="AZ112" s="1041" t="s">
        <v>440</v>
      </c>
      <c r="BA112" s="1042"/>
      <c r="BB112" s="1042"/>
      <c r="BC112" s="1042"/>
      <c r="BD112" s="1042"/>
      <c r="BE112" s="1042"/>
      <c r="BF112" s="1042"/>
      <c r="BG112" s="1042"/>
      <c r="BH112" s="1042"/>
      <c r="BI112" s="1042"/>
      <c r="BJ112" s="1042"/>
      <c r="BK112" s="1042"/>
      <c r="BL112" s="1042"/>
      <c r="BM112" s="1042"/>
      <c r="BN112" s="1042"/>
      <c r="BO112" s="1042"/>
      <c r="BP112" s="1043"/>
      <c r="BQ112" s="1011">
        <v>353809</v>
      </c>
      <c r="BR112" s="1012"/>
      <c r="BS112" s="1012"/>
      <c r="BT112" s="1012"/>
      <c r="BU112" s="1012"/>
      <c r="BV112" s="1012">
        <v>295015</v>
      </c>
      <c r="BW112" s="1012"/>
      <c r="BX112" s="1012"/>
      <c r="BY112" s="1012"/>
      <c r="BZ112" s="1012"/>
      <c r="CA112" s="1012">
        <v>293510</v>
      </c>
      <c r="CB112" s="1012"/>
      <c r="CC112" s="1012"/>
      <c r="CD112" s="1012"/>
      <c r="CE112" s="1012"/>
      <c r="CF112" s="1006">
        <v>21.4</v>
      </c>
      <c r="CG112" s="1007"/>
      <c r="CH112" s="1007"/>
      <c r="CI112" s="1007"/>
      <c r="CJ112" s="1007"/>
      <c r="CK112" s="1037"/>
      <c r="CL112" s="1038"/>
      <c r="CM112" s="1008" t="s">
        <v>441</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395</v>
      </c>
      <c r="DH112" s="1012"/>
      <c r="DI112" s="1012"/>
      <c r="DJ112" s="1012"/>
      <c r="DK112" s="1012"/>
      <c r="DL112" s="1012" t="s">
        <v>130</v>
      </c>
      <c r="DM112" s="1012"/>
      <c r="DN112" s="1012"/>
      <c r="DO112" s="1012"/>
      <c r="DP112" s="1012"/>
      <c r="DQ112" s="1012" t="s">
        <v>395</v>
      </c>
      <c r="DR112" s="1012"/>
      <c r="DS112" s="1012"/>
      <c r="DT112" s="1012"/>
      <c r="DU112" s="1012"/>
      <c r="DV112" s="1013" t="s">
        <v>395</v>
      </c>
      <c r="DW112" s="1013"/>
      <c r="DX112" s="1013"/>
      <c r="DY112" s="1013"/>
      <c r="DZ112" s="1014"/>
    </row>
    <row r="113" spans="1:130" s="247" customFormat="1" ht="26.25" customHeight="1" x14ac:dyDescent="0.15">
      <c r="A113" s="1046"/>
      <c r="B113" s="1047"/>
      <c r="C113" s="1042" t="s">
        <v>442</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31231</v>
      </c>
      <c r="AB113" s="1026"/>
      <c r="AC113" s="1026"/>
      <c r="AD113" s="1026"/>
      <c r="AE113" s="1027"/>
      <c r="AF113" s="1028">
        <v>35350</v>
      </c>
      <c r="AG113" s="1026"/>
      <c r="AH113" s="1026"/>
      <c r="AI113" s="1026"/>
      <c r="AJ113" s="1027"/>
      <c r="AK113" s="1028">
        <v>70232</v>
      </c>
      <c r="AL113" s="1026"/>
      <c r="AM113" s="1026"/>
      <c r="AN113" s="1026"/>
      <c r="AO113" s="1027"/>
      <c r="AP113" s="1029">
        <v>5.0999999999999996</v>
      </c>
      <c r="AQ113" s="1030"/>
      <c r="AR113" s="1030"/>
      <c r="AS113" s="1030"/>
      <c r="AT113" s="1031"/>
      <c r="AU113" s="992"/>
      <c r="AV113" s="993"/>
      <c r="AW113" s="993"/>
      <c r="AX113" s="993"/>
      <c r="AY113" s="993"/>
      <c r="AZ113" s="1041" t="s">
        <v>443</v>
      </c>
      <c r="BA113" s="1042"/>
      <c r="BB113" s="1042"/>
      <c r="BC113" s="1042"/>
      <c r="BD113" s="1042"/>
      <c r="BE113" s="1042"/>
      <c r="BF113" s="1042"/>
      <c r="BG113" s="1042"/>
      <c r="BH113" s="1042"/>
      <c r="BI113" s="1042"/>
      <c r="BJ113" s="1042"/>
      <c r="BK113" s="1042"/>
      <c r="BL113" s="1042"/>
      <c r="BM113" s="1042"/>
      <c r="BN113" s="1042"/>
      <c r="BO113" s="1042"/>
      <c r="BP113" s="1043"/>
      <c r="BQ113" s="1011" t="s">
        <v>395</v>
      </c>
      <c r="BR113" s="1012"/>
      <c r="BS113" s="1012"/>
      <c r="BT113" s="1012"/>
      <c r="BU113" s="1012"/>
      <c r="BV113" s="1012" t="s">
        <v>395</v>
      </c>
      <c r="BW113" s="1012"/>
      <c r="BX113" s="1012"/>
      <c r="BY113" s="1012"/>
      <c r="BZ113" s="1012"/>
      <c r="CA113" s="1012" t="s">
        <v>444</v>
      </c>
      <c r="CB113" s="1012"/>
      <c r="CC113" s="1012"/>
      <c r="CD113" s="1012"/>
      <c r="CE113" s="1012"/>
      <c r="CF113" s="1006" t="s">
        <v>130</v>
      </c>
      <c r="CG113" s="1007"/>
      <c r="CH113" s="1007"/>
      <c r="CI113" s="1007"/>
      <c r="CJ113" s="1007"/>
      <c r="CK113" s="1037"/>
      <c r="CL113" s="1038"/>
      <c r="CM113" s="1008" t="s">
        <v>445</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444</v>
      </c>
      <c r="DH113" s="1051"/>
      <c r="DI113" s="1051"/>
      <c r="DJ113" s="1051"/>
      <c r="DK113" s="1052"/>
      <c r="DL113" s="1053" t="s">
        <v>130</v>
      </c>
      <c r="DM113" s="1051"/>
      <c r="DN113" s="1051"/>
      <c r="DO113" s="1051"/>
      <c r="DP113" s="1052"/>
      <c r="DQ113" s="1053" t="s">
        <v>130</v>
      </c>
      <c r="DR113" s="1051"/>
      <c r="DS113" s="1051"/>
      <c r="DT113" s="1051"/>
      <c r="DU113" s="1052"/>
      <c r="DV113" s="1054" t="s">
        <v>130</v>
      </c>
      <c r="DW113" s="1055"/>
      <c r="DX113" s="1055"/>
      <c r="DY113" s="1055"/>
      <c r="DZ113" s="1056"/>
    </row>
    <row r="114" spans="1:130" s="247" customFormat="1" ht="26.25" customHeight="1" x14ac:dyDescent="0.15">
      <c r="A114" s="1046"/>
      <c r="B114" s="1047"/>
      <c r="C114" s="1042" t="s">
        <v>446</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t="s">
        <v>130</v>
      </c>
      <c r="AB114" s="1051"/>
      <c r="AC114" s="1051"/>
      <c r="AD114" s="1051"/>
      <c r="AE114" s="1052"/>
      <c r="AF114" s="1053" t="s">
        <v>130</v>
      </c>
      <c r="AG114" s="1051"/>
      <c r="AH114" s="1051"/>
      <c r="AI114" s="1051"/>
      <c r="AJ114" s="1052"/>
      <c r="AK114" s="1053" t="s">
        <v>395</v>
      </c>
      <c r="AL114" s="1051"/>
      <c r="AM114" s="1051"/>
      <c r="AN114" s="1051"/>
      <c r="AO114" s="1052"/>
      <c r="AP114" s="1054" t="s">
        <v>395</v>
      </c>
      <c r="AQ114" s="1055"/>
      <c r="AR114" s="1055"/>
      <c r="AS114" s="1055"/>
      <c r="AT114" s="1056"/>
      <c r="AU114" s="992"/>
      <c r="AV114" s="993"/>
      <c r="AW114" s="993"/>
      <c r="AX114" s="993"/>
      <c r="AY114" s="993"/>
      <c r="AZ114" s="1041" t="s">
        <v>447</v>
      </c>
      <c r="BA114" s="1042"/>
      <c r="BB114" s="1042"/>
      <c r="BC114" s="1042"/>
      <c r="BD114" s="1042"/>
      <c r="BE114" s="1042"/>
      <c r="BF114" s="1042"/>
      <c r="BG114" s="1042"/>
      <c r="BH114" s="1042"/>
      <c r="BI114" s="1042"/>
      <c r="BJ114" s="1042"/>
      <c r="BK114" s="1042"/>
      <c r="BL114" s="1042"/>
      <c r="BM114" s="1042"/>
      <c r="BN114" s="1042"/>
      <c r="BO114" s="1042"/>
      <c r="BP114" s="1043"/>
      <c r="BQ114" s="1011">
        <v>178202</v>
      </c>
      <c r="BR114" s="1012"/>
      <c r="BS114" s="1012"/>
      <c r="BT114" s="1012"/>
      <c r="BU114" s="1012"/>
      <c r="BV114" s="1012">
        <v>101397</v>
      </c>
      <c r="BW114" s="1012"/>
      <c r="BX114" s="1012"/>
      <c r="BY114" s="1012"/>
      <c r="BZ114" s="1012"/>
      <c r="CA114" s="1012">
        <v>89873</v>
      </c>
      <c r="CB114" s="1012"/>
      <c r="CC114" s="1012"/>
      <c r="CD114" s="1012"/>
      <c r="CE114" s="1012"/>
      <c r="CF114" s="1006">
        <v>6.6</v>
      </c>
      <c r="CG114" s="1007"/>
      <c r="CH114" s="1007"/>
      <c r="CI114" s="1007"/>
      <c r="CJ114" s="1007"/>
      <c r="CK114" s="1037"/>
      <c r="CL114" s="1038"/>
      <c r="CM114" s="1008" t="s">
        <v>448</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130</v>
      </c>
      <c r="DH114" s="1051"/>
      <c r="DI114" s="1051"/>
      <c r="DJ114" s="1051"/>
      <c r="DK114" s="1052"/>
      <c r="DL114" s="1053" t="s">
        <v>130</v>
      </c>
      <c r="DM114" s="1051"/>
      <c r="DN114" s="1051"/>
      <c r="DO114" s="1051"/>
      <c r="DP114" s="1052"/>
      <c r="DQ114" s="1053" t="s">
        <v>130</v>
      </c>
      <c r="DR114" s="1051"/>
      <c r="DS114" s="1051"/>
      <c r="DT114" s="1051"/>
      <c r="DU114" s="1052"/>
      <c r="DV114" s="1054" t="s">
        <v>395</v>
      </c>
      <c r="DW114" s="1055"/>
      <c r="DX114" s="1055"/>
      <c r="DY114" s="1055"/>
      <c r="DZ114" s="1056"/>
    </row>
    <row r="115" spans="1:130" s="247" customFormat="1" ht="26.25" customHeight="1" x14ac:dyDescent="0.15">
      <c r="A115" s="1046"/>
      <c r="B115" s="1047"/>
      <c r="C115" s="1042" t="s">
        <v>449</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t="s">
        <v>130</v>
      </c>
      <c r="AB115" s="1026"/>
      <c r="AC115" s="1026"/>
      <c r="AD115" s="1026"/>
      <c r="AE115" s="1027"/>
      <c r="AF115" s="1028" t="s">
        <v>130</v>
      </c>
      <c r="AG115" s="1026"/>
      <c r="AH115" s="1026"/>
      <c r="AI115" s="1026"/>
      <c r="AJ115" s="1027"/>
      <c r="AK115" s="1028" t="s">
        <v>130</v>
      </c>
      <c r="AL115" s="1026"/>
      <c r="AM115" s="1026"/>
      <c r="AN115" s="1026"/>
      <c r="AO115" s="1027"/>
      <c r="AP115" s="1029" t="s">
        <v>130</v>
      </c>
      <c r="AQ115" s="1030"/>
      <c r="AR115" s="1030"/>
      <c r="AS115" s="1030"/>
      <c r="AT115" s="1031"/>
      <c r="AU115" s="992"/>
      <c r="AV115" s="993"/>
      <c r="AW115" s="993"/>
      <c r="AX115" s="993"/>
      <c r="AY115" s="993"/>
      <c r="AZ115" s="1041" t="s">
        <v>450</v>
      </c>
      <c r="BA115" s="1042"/>
      <c r="BB115" s="1042"/>
      <c r="BC115" s="1042"/>
      <c r="BD115" s="1042"/>
      <c r="BE115" s="1042"/>
      <c r="BF115" s="1042"/>
      <c r="BG115" s="1042"/>
      <c r="BH115" s="1042"/>
      <c r="BI115" s="1042"/>
      <c r="BJ115" s="1042"/>
      <c r="BK115" s="1042"/>
      <c r="BL115" s="1042"/>
      <c r="BM115" s="1042"/>
      <c r="BN115" s="1042"/>
      <c r="BO115" s="1042"/>
      <c r="BP115" s="1043"/>
      <c r="BQ115" s="1011" t="s">
        <v>130</v>
      </c>
      <c r="BR115" s="1012"/>
      <c r="BS115" s="1012"/>
      <c r="BT115" s="1012"/>
      <c r="BU115" s="1012"/>
      <c r="BV115" s="1012" t="s">
        <v>395</v>
      </c>
      <c r="BW115" s="1012"/>
      <c r="BX115" s="1012"/>
      <c r="BY115" s="1012"/>
      <c r="BZ115" s="1012"/>
      <c r="CA115" s="1012" t="s">
        <v>395</v>
      </c>
      <c r="CB115" s="1012"/>
      <c r="CC115" s="1012"/>
      <c r="CD115" s="1012"/>
      <c r="CE115" s="1012"/>
      <c r="CF115" s="1006" t="s">
        <v>444</v>
      </c>
      <c r="CG115" s="1007"/>
      <c r="CH115" s="1007"/>
      <c r="CI115" s="1007"/>
      <c r="CJ115" s="1007"/>
      <c r="CK115" s="1037"/>
      <c r="CL115" s="1038"/>
      <c r="CM115" s="1041" t="s">
        <v>451</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130</v>
      </c>
      <c r="DH115" s="1051"/>
      <c r="DI115" s="1051"/>
      <c r="DJ115" s="1051"/>
      <c r="DK115" s="1052"/>
      <c r="DL115" s="1053" t="s">
        <v>130</v>
      </c>
      <c r="DM115" s="1051"/>
      <c r="DN115" s="1051"/>
      <c r="DO115" s="1051"/>
      <c r="DP115" s="1052"/>
      <c r="DQ115" s="1053" t="s">
        <v>395</v>
      </c>
      <c r="DR115" s="1051"/>
      <c r="DS115" s="1051"/>
      <c r="DT115" s="1051"/>
      <c r="DU115" s="1052"/>
      <c r="DV115" s="1054" t="s">
        <v>444</v>
      </c>
      <c r="DW115" s="1055"/>
      <c r="DX115" s="1055"/>
      <c r="DY115" s="1055"/>
      <c r="DZ115" s="1056"/>
    </row>
    <row r="116" spans="1:130" s="247" customFormat="1" ht="26.25" customHeight="1" x14ac:dyDescent="0.15">
      <c r="A116" s="1048"/>
      <c r="B116" s="1049"/>
      <c r="C116" s="1057" t="s">
        <v>452</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v>147</v>
      </c>
      <c r="AB116" s="1051"/>
      <c r="AC116" s="1051"/>
      <c r="AD116" s="1051"/>
      <c r="AE116" s="1052"/>
      <c r="AF116" s="1053" t="s">
        <v>130</v>
      </c>
      <c r="AG116" s="1051"/>
      <c r="AH116" s="1051"/>
      <c r="AI116" s="1051"/>
      <c r="AJ116" s="1052"/>
      <c r="AK116" s="1053">
        <v>17</v>
      </c>
      <c r="AL116" s="1051"/>
      <c r="AM116" s="1051"/>
      <c r="AN116" s="1051"/>
      <c r="AO116" s="1052"/>
      <c r="AP116" s="1054">
        <v>0</v>
      </c>
      <c r="AQ116" s="1055"/>
      <c r="AR116" s="1055"/>
      <c r="AS116" s="1055"/>
      <c r="AT116" s="1056"/>
      <c r="AU116" s="992"/>
      <c r="AV116" s="993"/>
      <c r="AW116" s="993"/>
      <c r="AX116" s="993"/>
      <c r="AY116" s="993"/>
      <c r="AZ116" s="1059" t="s">
        <v>453</v>
      </c>
      <c r="BA116" s="1060"/>
      <c r="BB116" s="1060"/>
      <c r="BC116" s="1060"/>
      <c r="BD116" s="1060"/>
      <c r="BE116" s="1060"/>
      <c r="BF116" s="1060"/>
      <c r="BG116" s="1060"/>
      <c r="BH116" s="1060"/>
      <c r="BI116" s="1060"/>
      <c r="BJ116" s="1060"/>
      <c r="BK116" s="1060"/>
      <c r="BL116" s="1060"/>
      <c r="BM116" s="1060"/>
      <c r="BN116" s="1060"/>
      <c r="BO116" s="1060"/>
      <c r="BP116" s="1061"/>
      <c r="BQ116" s="1011" t="s">
        <v>130</v>
      </c>
      <c r="BR116" s="1012"/>
      <c r="BS116" s="1012"/>
      <c r="BT116" s="1012"/>
      <c r="BU116" s="1012"/>
      <c r="BV116" s="1012" t="s">
        <v>130</v>
      </c>
      <c r="BW116" s="1012"/>
      <c r="BX116" s="1012"/>
      <c r="BY116" s="1012"/>
      <c r="BZ116" s="1012"/>
      <c r="CA116" s="1012" t="s">
        <v>130</v>
      </c>
      <c r="CB116" s="1012"/>
      <c r="CC116" s="1012"/>
      <c r="CD116" s="1012"/>
      <c r="CE116" s="1012"/>
      <c r="CF116" s="1006" t="s">
        <v>130</v>
      </c>
      <c r="CG116" s="1007"/>
      <c r="CH116" s="1007"/>
      <c r="CI116" s="1007"/>
      <c r="CJ116" s="1007"/>
      <c r="CK116" s="1037"/>
      <c r="CL116" s="1038"/>
      <c r="CM116" s="1008" t="s">
        <v>454</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130</v>
      </c>
      <c r="DH116" s="1051"/>
      <c r="DI116" s="1051"/>
      <c r="DJ116" s="1051"/>
      <c r="DK116" s="1052"/>
      <c r="DL116" s="1053" t="s">
        <v>395</v>
      </c>
      <c r="DM116" s="1051"/>
      <c r="DN116" s="1051"/>
      <c r="DO116" s="1051"/>
      <c r="DP116" s="1052"/>
      <c r="DQ116" s="1053" t="s">
        <v>395</v>
      </c>
      <c r="DR116" s="1051"/>
      <c r="DS116" s="1051"/>
      <c r="DT116" s="1051"/>
      <c r="DU116" s="1052"/>
      <c r="DV116" s="1054" t="s">
        <v>395</v>
      </c>
      <c r="DW116" s="1055"/>
      <c r="DX116" s="1055"/>
      <c r="DY116" s="1055"/>
      <c r="DZ116" s="1056"/>
    </row>
    <row r="117" spans="1:130" s="247" customFormat="1" ht="26.25" customHeight="1" x14ac:dyDescent="0.15">
      <c r="A117" s="996" t="s">
        <v>193</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455</v>
      </c>
      <c r="Z117" s="978"/>
      <c r="AA117" s="1068">
        <v>261923</v>
      </c>
      <c r="AB117" s="1069"/>
      <c r="AC117" s="1069"/>
      <c r="AD117" s="1069"/>
      <c r="AE117" s="1070"/>
      <c r="AF117" s="1071">
        <v>271680</v>
      </c>
      <c r="AG117" s="1069"/>
      <c r="AH117" s="1069"/>
      <c r="AI117" s="1069"/>
      <c r="AJ117" s="1070"/>
      <c r="AK117" s="1071">
        <v>344543</v>
      </c>
      <c r="AL117" s="1069"/>
      <c r="AM117" s="1069"/>
      <c r="AN117" s="1069"/>
      <c r="AO117" s="1070"/>
      <c r="AP117" s="1072"/>
      <c r="AQ117" s="1073"/>
      <c r="AR117" s="1073"/>
      <c r="AS117" s="1073"/>
      <c r="AT117" s="1074"/>
      <c r="AU117" s="992"/>
      <c r="AV117" s="993"/>
      <c r="AW117" s="993"/>
      <c r="AX117" s="993"/>
      <c r="AY117" s="993"/>
      <c r="AZ117" s="1059" t="s">
        <v>456</v>
      </c>
      <c r="BA117" s="1060"/>
      <c r="BB117" s="1060"/>
      <c r="BC117" s="1060"/>
      <c r="BD117" s="1060"/>
      <c r="BE117" s="1060"/>
      <c r="BF117" s="1060"/>
      <c r="BG117" s="1060"/>
      <c r="BH117" s="1060"/>
      <c r="BI117" s="1060"/>
      <c r="BJ117" s="1060"/>
      <c r="BK117" s="1060"/>
      <c r="BL117" s="1060"/>
      <c r="BM117" s="1060"/>
      <c r="BN117" s="1060"/>
      <c r="BO117" s="1060"/>
      <c r="BP117" s="1061"/>
      <c r="BQ117" s="1011" t="s">
        <v>395</v>
      </c>
      <c r="BR117" s="1012"/>
      <c r="BS117" s="1012"/>
      <c r="BT117" s="1012"/>
      <c r="BU117" s="1012"/>
      <c r="BV117" s="1012" t="s">
        <v>395</v>
      </c>
      <c r="BW117" s="1012"/>
      <c r="BX117" s="1012"/>
      <c r="BY117" s="1012"/>
      <c r="BZ117" s="1012"/>
      <c r="CA117" s="1012" t="s">
        <v>395</v>
      </c>
      <c r="CB117" s="1012"/>
      <c r="CC117" s="1012"/>
      <c r="CD117" s="1012"/>
      <c r="CE117" s="1012"/>
      <c r="CF117" s="1006" t="s">
        <v>395</v>
      </c>
      <c r="CG117" s="1007"/>
      <c r="CH117" s="1007"/>
      <c r="CI117" s="1007"/>
      <c r="CJ117" s="1007"/>
      <c r="CK117" s="1037"/>
      <c r="CL117" s="1038"/>
      <c r="CM117" s="1008" t="s">
        <v>457</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130</v>
      </c>
      <c r="DH117" s="1051"/>
      <c r="DI117" s="1051"/>
      <c r="DJ117" s="1051"/>
      <c r="DK117" s="1052"/>
      <c r="DL117" s="1053" t="s">
        <v>130</v>
      </c>
      <c r="DM117" s="1051"/>
      <c r="DN117" s="1051"/>
      <c r="DO117" s="1051"/>
      <c r="DP117" s="1052"/>
      <c r="DQ117" s="1053" t="s">
        <v>130</v>
      </c>
      <c r="DR117" s="1051"/>
      <c r="DS117" s="1051"/>
      <c r="DT117" s="1051"/>
      <c r="DU117" s="1052"/>
      <c r="DV117" s="1054" t="s">
        <v>395</v>
      </c>
      <c r="DW117" s="1055"/>
      <c r="DX117" s="1055"/>
      <c r="DY117" s="1055"/>
      <c r="DZ117" s="1056"/>
    </row>
    <row r="118" spans="1:130" s="247" customFormat="1" ht="26.25" customHeight="1" x14ac:dyDescent="0.15">
      <c r="A118" s="996" t="s">
        <v>430</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428</v>
      </c>
      <c r="AB118" s="977"/>
      <c r="AC118" s="977"/>
      <c r="AD118" s="977"/>
      <c r="AE118" s="978"/>
      <c r="AF118" s="976" t="s">
        <v>313</v>
      </c>
      <c r="AG118" s="977"/>
      <c r="AH118" s="977"/>
      <c r="AI118" s="977"/>
      <c r="AJ118" s="978"/>
      <c r="AK118" s="976" t="s">
        <v>312</v>
      </c>
      <c r="AL118" s="977"/>
      <c r="AM118" s="977"/>
      <c r="AN118" s="977"/>
      <c r="AO118" s="978"/>
      <c r="AP118" s="1063" t="s">
        <v>429</v>
      </c>
      <c r="AQ118" s="1064"/>
      <c r="AR118" s="1064"/>
      <c r="AS118" s="1064"/>
      <c r="AT118" s="1065"/>
      <c r="AU118" s="992"/>
      <c r="AV118" s="993"/>
      <c r="AW118" s="993"/>
      <c r="AX118" s="993"/>
      <c r="AY118" s="993"/>
      <c r="AZ118" s="1066" t="s">
        <v>458</v>
      </c>
      <c r="BA118" s="1057"/>
      <c r="BB118" s="1057"/>
      <c r="BC118" s="1057"/>
      <c r="BD118" s="1057"/>
      <c r="BE118" s="1057"/>
      <c r="BF118" s="1057"/>
      <c r="BG118" s="1057"/>
      <c r="BH118" s="1057"/>
      <c r="BI118" s="1057"/>
      <c r="BJ118" s="1057"/>
      <c r="BK118" s="1057"/>
      <c r="BL118" s="1057"/>
      <c r="BM118" s="1057"/>
      <c r="BN118" s="1057"/>
      <c r="BO118" s="1057"/>
      <c r="BP118" s="1058"/>
      <c r="BQ118" s="1089" t="s">
        <v>395</v>
      </c>
      <c r="BR118" s="1090"/>
      <c r="BS118" s="1090"/>
      <c r="BT118" s="1090"/>
      <c r="BU118" s="1090"/>
      <c r="BV118" s="1090" t="s">
        <v>130</v>
      </c>
      <c r="BW118" s="1090"/>
      <c r="BX118" s="1090"/>
      <c r="BY118" s="1090"/>
      <c r="BZ118" s="1090"/>
      <c r="CA118" s="1090" t="s">
        <v>130</v>
      </c>
      <c r="CB118" s="1090"/>
      <c r="CC118" s="1090"/>
      <c r="CD118" s="1090"/>
      <c r="CE118" s="1090"/>
      <c r="CF118" s="1006" t="s">
        <v>130</v>
      </c>
      <c r="CG118" s="1007"/>
      <c r="CH118" s="1007"/>
      <c r="CI118" s="1007"/>
      <c r="CJ118" s="1007"/>
      <c r="CK118" s="1037"/>
      <c r="CL118" s="1038"/>
      <c r="CM118" s="1008" t="s">
        <v>459</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395</v>
      </c>
      <c r="DH118" s="1051"/>
      <c r="DI118" s="1051"/>
      <c r="DJ118" s="1051"/>
      <c r="DK118" s="1052"/>
      <c r="DL118" s="1053" t="s">
        <v>444</v>
      </c>
      <c r="DM118" s="1051"/>
      <c r="DN118" s="1051"/>
      <c r="DO118" s="1051"/>
      <c r="DP118" s="1052"/>
      <c r="DQ118" s="1053" t="s">
        <v>395</v>
      </c>
      <c r="DR118" s="1051"/>
      <c r="DS118" s="1051"/>
      <c r="DT118" s="1051"/>
      <c r="DU118" s="1052"/>
      <c r="DV118" s="1054" t="s">
        <v>395</v>
      </c>
      <c r="DW118" s="1055"/>
      <c r="DX118" s="1055"/>
      <c r="DY118" s="1055"/>
      <c r="DZ118" s="1056"/>
    </row>
    <row r="119" spans="1:130" s="247" customFormat="1" ht="26.25" customHeight="1" x14ac:dyDescent="0.15">
      <c r="A119" s="1150" t="s">
        <v>433</v>
      </c>
      <c r="B119" s="1036"/>
      <c r="C119" s="1015" t="s">
        <v>434</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395</v>
      </c>
      <c r="AB119" s="984"/>
      <c r="AC119" s="984"/>
      <c r="AD119" s="984"/>
      <c r="AE119" s="985"/>
      <c r="AF119" s="986" t="s">
        <v>395</v>
      </c>
      <c r="AG119" s="984"/>
      <c r="AH119" s="984"/>
      <c r="AI119" s="984"/>
      <c r="AJ119" s="985"/>
      <c r="AK119" s="986" t="s">
        <v>395</v>
      </c>
      <c r="AL119" s="984"/>
      <c r="AM119" s="984"/>
      <c r="AN119" s="984"/>
      <c r="AO119" s="985"/>
      <c r="AP119" s="987" t="s">
        <v>130</v>
      </c>
      <c r="AQ119" s="988"/>
      <c r="AR119" s="988"/>
      <c r="AS119" s="988"/>
      <c r="AT119" s="989"/>
      <c r="AU119" s="994"/>
      <c r="AV119" s="995"/>
      <c r="AW119" s="995"/>
      <c r="AX119" s="995"/>
      <c r="AY119" s="995"/>
      <c r="AZ119" s="278" t="s">
        <v>193</v>
      </c>
      <c r="BA119" s="278"/>
      <c r="BB119" s="278"/>
      <c r="BC119" s="278"/>
      <c r="BD119" s="278"/>
      <c r="BE119" s="278"/>
      <c r="BF119" s="278"/>
      <c r="BG119" s="278"/>
      <c r="BH119" s="278"/>
      <c r="BI119" s="278"/>
      <c r="BJ119" s="278"/>
      <c r="BK119" s="278"/>
      <c r="BL119" s="278"/>
      <c r="BM119" s="278"/>
      <c r="BN119" s="278"/>
      <c r="BO119" s="1067" t="s">
        <v>460</v>
      </c>
      <c r="BP119" s="1098"/>
      <c r="BQ119" s="1089">
        <v>2994606</v>
      </c>
      <c r="BR119" s="1090"/>
      <c r="BS119" s="1090"/>
      <c r="BT119" s="1090"/>
      <c r="BU119" s="1090"/>
      <c r="BV119" s="1090">
        <v>2776186</v>
      </c>
      <c r="BW119" s="1090"/>
      <c r="BX119" s="1090"/>
      <c r="BY119" s="1090"/>
      <c r="BZ119" s="1090"/>
      <c r="CA119" s="1090">
        <v>2773732</v>
      </c>
      <c r="CB119" s="1090"/>
      <c r="CC119" s="1090"/>
      <c r="CD119" s="1090"/>
      <c r="CE119" s="1090"/>
      <c r="CF119" s="1091"/>
      <c r="CG119" s="1092"/>
      <c r="CH119" s="1092"/>
      <c r="CI119" s="1092"/>
      <c r="CJ119" s="1093"/>
      <c r="CK119" s="1039"/>
      <c r="CL119" s="1040"/>
      <c r="CM119" s="1094" t="s">
        <v>461</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130</v>
      </c>
      <c r="DH119" s="1076"/>
      <c r="DI119" s="1076"/>
      <c r="DJ119" s="1076"/>
      <c r="DK119" s="1077"/>
      <c r="DL119" s="1075" t="s">
        <v>395</v>
      </c>
      <c r="DM119" s="1076"/>
      <c r="DN119" s="1076"/>
      <c r="DO119" s="1076"/>
      <c r="DP119" s="1077"/>
      <c r="DQ119" s="1075" t="s">
        <v>395</v>
      </c>
      <c r="DR119" s="1076"/>
      <c r="DS119" s="1076"/>
      <c r="DT119" s="1076"/>
      <c r="DU119" s="1077"/>
      <c r="DV119" s="1078" t="s">
        <v>395</v>
      </c>
      <c r="DW119" s="1079"/>
      <c r="DX119" s="1079"/>
      <c r="DY119" s="1079"/>
      <c r="DZ119" s="1080"/>
    </row>
    <row r="120" spans="1:130" s="247" customFormat="1" ht="26.25" customHeight="1" x14ac:dyDescent="0.15">
      <c r="A120" s="1151"/>
      <c r="B120" s="1038"/>
      <c r="C120" s="1008" t="s">
        <v>437</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395</v>
      </c>
      <c r="AB120" s="1051"/>
      <c r="AC120" s="1051"/>
      <c r="AD120" s="1051"/>
      <c r="AE120" s="1052"/>
      <c r="AF120" s="1053" t="s">
        <v>395</v>
      </c>
      <c r="AG120" s="1051"/>
      <c r="AH120" s="1051"/>
      <c r="AI120" s="1051"/>
      <c r="AJ120" s="1052"/>
      <c r="AK120" s="1053" t="s">
        <v>395</v>
      </c>
      <c r="AL120" s="1051"/>
      <c r="AM120" s="1051"/>
      <c r="AN120" s="1051"/>
      <c r="AO120" s="1052"/>
      <c r="AP120" s="1054" t="s">
        <v>395</v>
      </c>
      <c r="AQ120" s="1055"/>
      <c r="AR120" s="1055"/>
      <c r="AS120" s="1055"/>
      <c r="AT120" s="1056"/>
      <c r="AU120" s="1081" t="s">
        <v>462</v>
      </c>
      <c r="AV120" s="1082"/>
      <c r="AW120" s="1082"/>
      <c r="AX120" s="1082"/>
      <c r="AY120" s="1083"/>
      <c r="AZ120" s="1032" t="s">
        <v>463</v>
      </c>
      <c r="BA120" s="981"/>
      <c r="BB120" s="981"/>
      <c r="BC120" s="981"/>
      <c r="BD120" s="981"/>
      <c r="BE120" s="981"/>
      <c r="BF120" s="981"/>
      <c r="BG120" s="981"/>
      <c r="BH120" s="981"/>
      <c r="BI120" s="981"/>
      <c r="BJ120" s="981"/>
      <c r="BK120" s="981"/>
      <c r="BL120" s="981"/>
      <c r="BM120" s="981"/>
      <c r="BN120" s="981"/>
      <c r="BO120" s="981"/>
      <c r="BP120" s="982"/>
      <c r="BQ120" s="1018">
        <v>1967261</v>
      </c>
      <c r="BR120" s="1019"/>
      <c r="BS120" s="1019"/>
      <c r="BT120" s="1019"/>
      <c r="BU120" s="1019"/>
      <c r="BV120" s="1019">
        <v>2542606</v>
      </c>
      <c r="BW120" s="1019"/>
      <c r="BX120" s="1019"/>
      <c r="BY120" s="1019"/>
      <c r="BZ120" s="1019"/>
      <c r="CA120" s="1019">
        <v>2492116</v>
      </c>
      <c r="CB120" s="1019"/>
      <c r="CC120" s="1019"/>
      <c r="CD120" s="1019"/>
      <c r="CE120" s="1019"/>
      <c r="CF120" s="1033">
        <v>182</v>
      </c>
      <c r="CG120" s="1034"/>
      <c r="CH120" s="1034"/>
      <c r="CI120" s="1034"/>
      <c r="CJ120" s="1034"/>
      <c r="CK120" s="1099" t="s">
        <v>464</v>
      </c>
      <c r="CL120" s="1100"/>
      <c r="CM120" s="1100"/>
      <c r="CN120" s="1100"/>
      <c r="CO120" s="1101"/>
      <c r="CP120" s="1107" t="s">
        <v>465</v>
      </c>
      <c r="CQ120" s="1108"/>
      <c r="CR120" s="1108"/>
      <c r="CS120" s="1108"/>
      <c r="CT120" s="1108"/>
      <c r="CU120" s="1108"/>
      <c r="CV120" s="1108"/>
      <c r="CW120" s="1108"/>
      <c r="CX120" s="1108"/>
      <c r="CY120" s="1108"/>
      <c r="CZ120" s="1108"/>
      <c r="DA120" s="1108"/>
      <c r="DB120" s="1108"/>
      <c r="DC120" s="1108"/>
      <c r="DD120" s="1108"/>
      <c r="DE120" s="1108"/>
      <c r="DF120" s="1109"/>
      <c r="DG120" s="1018">
        <v>242674</v>
      </c>
      <c r="DH120" s="1019"/>
      <c r="DI120" s="1019"/>
      <c r="DJ120" s="1019"/>
      <c r="DK120" s="1019"/>
      <c r="DL120" s="1019">
        <v>190233</v>
      </c>
      <c r="DM120" s="1019"/>
      <c r="DN120" s="1019"/>
      <c r="DO120" s="1019"/>
      <c r="DP120" s="1019"/>
      <c r="DQ120" s="1019">
        <v>198490</v>
      </c>
      <c r="DR120" s="1019"/>
      <c r="DS120" s="1019"/>
      <c r="DT120" s="1019"/>
      <c r="DU120" s="1019"/>
      <c r="DV120" s="1020">
        <v>14.5</v>
      </c>
      <c r="DW120" s="1020"/>
      <c r="DX120" s="1020"/>
      <c r="DY120" s="1020"/>
      <c r="DZ120" s="1021"/>
    </row>
    <row r="121" spans="1:130" s="247" customFormat="1" ht="26.25" customHeight="1" x14ac:dyDescent="0.15">
      <c r="A121" s="1151"/>
      <c r="B121" s="1038"/>
      <c r="C121" s="1059" t="s">
        <v>466</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444</v>
      </c>
      <c r="AB121" s="1051"/>
      <c r="AC121" s="1051"/>
      <c r="AD121" s="1051"/>
      <c r="AE121" s="1052"/>
      <c r="AF121" s="1053" t="s">
        <v>395</v>
      </c>
      <c r="AG121" s="1051"/>
      <c r="AH121" s="1051"/>
      <c r="AI121" s="1051"/>
      <c r="AJ121" s="1052"/>
      <c r="AK121" s="1053" t="s">
        <v>130</v>
      </c>
      <c r="AL121" s="1051"/>
      <c r="AM121" s="1051"/>
      <c r="AN121" s="1051"/>
      <c r="AO121" s="1052"/>
      <c r="AP121" s="1054" t="s">
        <v>130</v>
      </c>
      <c r="AQ121" s="1055"/>
      <c r="AR121" s="1055"/>
      <c r="AS121" s="1055"/>
      <c r="AT121" s="1056"/>
      <c r="AU121" s="1084"/>
      <c r="AV121" s="1085"/>
      <c r="AW121" s="1085"/>
      <c r="AX121" s="1085"/>
      <c r="AY121" s="1086"/>
      <c r="AZ121" s="1041" t="s">
        <v>467</v>
      </c>
      <c r="BA121" s="1042"/>
      <c r="BB121" s="1042"/>
      <c r="BC121" s="1042"/>
      <c r="BD121" s="1042"/>
      <c r="BE121" s="1042"/>
      <c r="BF121" s="1042"/>
      <c r="BG121" s="1042"/>
      <c r="BH121" s="1042"/>
      <c r="BI121" s="1042"/>
      <c r="BJ121" s="1042"/>
      <c r="BK121" s="1042"/>
      <c r="BL121" s="1042"/>
      <c r="BM121" s="1042"/>
      <c r="BN121" s="1042"/>
      <c r="BO121" s="1042"/>
      <c r="BP121" s="1043"/>
      <c r="BQ121" s="1011">
        <v>24083</v>
      </c>
      <c r="BR121" s="1012"/>
      <c r="BS121" s="1012"/>
      <c r="BT121" s="1012"/>
      <c r="BU121" s="1012"/>
      <c r="BV121" s="1012">
        <v>22741</v>
      </c>
      <c r="BW121" s="1012"/>
      <c r="BX121" s="1012"/>
      <c r="BY121" s="1012"/>
      <c r="BZ121" s="1012"/>
      <c r="CA121" s="1012">
        <v>19685</v>
      </c>
      <c r="CB121" s="1012"/>
      <c r="CC121" s="1012"/>
      <c r="CD121" s="1012"/>
      <c r="CE121" s="1012"/>
      <c r="CF121" s="1006">
        <v>1.4</v>
      </c>
      <c r="CG121" s="1007"/>
      <c r="CH121" s="1007"/>
      <c r="CI121" s="1007"/>
      <c r="CJ121" s="1007"/>
      <c r="CK121" s="1102"/>
      <c r="CL121" s="1103"/>
      <c r="CM121" s="1103"/>
      <c r="CN121" s="1103"/>
      <c r="CO121" s="1104"/>
      <c r="CP121" s="1112" t="s">
        <v>468</v>
      </c>
      <c r="CQ121" s="1113"/>
      <c r="CR121" s="1113"/>
      <c r="CS121" s="1113"/>
      <c r="CT121" s="1113"/>
      <c r="CU121" s="1113"/>
      <c r="CV121" s="1113"/>
      <c r="CW121" s="1113"/>
      <c r="CX121" s="1113"/>
      <c r="CY121" s="1113"/>
      <c r="CZ121" s="1113"/>
      <c r="DA121" s="1113"/>
      <c r="DB121" s="1113"/>
      <c r="DC121" s="1113"/>
      <c r="DD121" s="1113"/>
      <c r="DE121" s="1113"/>
      <c r="DF121" s="1114"/>
      <c r="DG121" s="1011">
        <v>110406</v>
      </c>
      <c r="DH121" s="1012"/>
      <c r="DI121" s="1012"/>
      <c r="DJ121" s="1012"/>
      <c r="DK121" s="1012"/>
      <c r="DL121" s="1012">
        <v>104727</v>
      </c>
      <c r="DM121" s="1012"/>
      <c r="DN121" s="1012"/>
      <c r="DO121" s="1012"/>
      <c r="DP121" s="1012"/>
      <c r="DQ121" s="1012">
        <v>95020</v>
      </c>
      <c r="DR121" s="1012"/>
      <c r="DS121" s="1012"/>
      <c r="DT121" s="1012"/>
      <c r="DU121" s="1012"/>
      <c r="DV121" s="1013">
        <v>6.9</v>
      </c>
      <c r="DW121" s="1013"/>
      <c r="DX121" s="1013"/>
      <c r="DY121" s="1013"/>
      <c r="DZ121" s="1014"/>
    </row>
    <row r="122" spans="1:130" s="247" customFormat="1" ht="26.25" customHeight="1" x14ac:dyDescent="0.15">
      <c r="A122" s="1151"/>
      <c r="B122" s="1038"/>
      <c r="C122" s="1008" t="s">
        <v>448</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395</v>
      </c>
      <c r="AB122" s="1051"/>
      <c r="AC122" s="1051"/>
      <c r="AD122" s="1051"/>
      <c r="AE122" s="1052"/>
      <c r="AF122" s="1053" t="s">
        <v>395</v>
      </c>
      <c r="AG122" s="1051"/>
      <c r="AH122" s="1051"/>
      <c r="AI122" s="1051"/>
      <c r="AJ122" s="1052"/>
      <c r="AK122" s="1053" t="s">
        <v>130</v>
      </c>
      <c r="AL122" s="1051"/>
      <c r="AM122" s="1051"/>
      <c r="AN122" s="1051"/>
      <c r="AO122" s="1052"/>
      <c r="AP122" s="1054" t="s">
        <v>130</v>
      </c>
      <c r="AQ122" s="1055"/>
      <c r="AR122" s="1055"/>
      <c r="AS122" s="1055"/>
      <c r="AT122" s="1056"/>
      <c r="AU122" s="1084"/>
      <c r="AV122" s="1085"/>
      <c r="AW122" s="1085"/>
      <c r="AX122" s="1085"/>
      <c r="AY122" s="1086"/>
      <c r="AZ122" s="1066" t="s">
        <v>469</v>
      </c>
      <c r="BA122" s="1057"/>
      <c r="BB122" s="1057"/>
      <c r="BC122" s="1057"/>
      <c r="BD122" s="1057"/>
      <c r="BE122" s="1057"/>
      <c r="BF122" s="1057"/>
      <c r="BG122" s="1057"/>
      <c r="BH122" s="1057"/>
      <c r="BI122" s="1057"/>
      <c r="BJ122" s="1057"/>
      <c r="BK122" s="1057"/>
      <c r="BL122" s="1057"/>
      <c r="BM122" s="1057"/>
      <c r="BN122" s="1057"/>
      <c r="BO122" s="1057"/>
      <c r="BP122" s="1058"/>
      <c r="BQ122" s="1089">
        <v>1858151</v>
      </c>
      <c r="BR122" s="1090"/>
      <c r="BS122" s="1090"/>
      <c r="BT122" s="1090"/>
      <c r="BU122" s="1090"/>
      <c r="BV122" s="1090">
        <v>1838425</v>
      </c>
      <c r="BW122" s="1090"/>
      <c r="BX122" s="1090"/>
      <c r="BY122" s="1090"/>
      <c r="BZ122" s="1090"/>
      <c r="CA122" s="1090">
        <v>1876394</v>
      </c>
      <c r="CB122" s="1090"/>
      <c r="CC122" s="1090"/>
      <c r="CD122" s="1090"/>
      <c r="CE122" s="1090"/>
      <c r="CF122" s="1110">
        <v>137.1</v>
      </c>
      <c r="CG122" s="1111"/>
      <c r="CH122" s="1111"/>
      <c r="CI122" s="1111"/>
      <c r="CJ122" s="1111"/>
      <c r="CK122" s="1102"/>
      <c r="CL122" s="1103"/>
      <c r="CM122" s="1103"/>
      <c r="CN122" s="1103"/>
      <c r="CO122" s="1104"/>
      <c r="CP122" s="1112" t="s">
        <v>470</v>
      </c>
      <c r="CQ122" s="1113"/>
      <c r="CR122" s="1113"/>
      <c r="CS122" s="1113"/>
      <c r="CT122" s="1113"/>
      <c r="CU122" s="1113"/>
      <c r="CV122" s="1113"/>
      <c r="CW122" s="1113"/>
      <c r="CX122" s="1113"/>
      <c r="CY122" s="1113"/>
      <c r="CZ122" s="1113"/>
      <c r="DA122" s="1113"/>
      <c r="DB122" s="1113"/>
      <c r="DC122" s="1113"/>
      <c r="DD122" s="1113"/>
      <c r="DE122" s="1113"/>
      <c r="DF122" s="1114"/>
      <c r="DG122" s="1011" t="s">
        <v>395</v>
      </c>
      <c r="DH122" s="1012"/>
      <c r="DI122" s="1012"/>
      <c r="DJ122" s="1012"/>
      <c r="DK122" s="1012"/>
      <c r="DL122" s="1012" t="s">
        <v>130</v>
      </c>
      <c r="DM122" s="1012"/>
      <c r="DN122" s="1012"/>
      <c r="DO122" s="1012"/>
      <c r="DP122" s="1012"/>
      <c r="DQ122" s="1012" t="s">
        <v>130</v>
      </c>
      <c r="DR122" s="1012"/>
      <c r="DS122" s="1012"/>
      <c r="DT122" s="1012"/>
      <c r="DU122" s="1012"/>
      <c r="DV122" s="1013" t="s">
        <v>130</v>
      </c>
      <c r="DW122" s="1013"/>
      <c r="DX122" s="1013"/>
      <c r="DY122" s="1013"/>
      <c r="DZ122" s="1014"/>
    </row>
    <row r="123" spans="1:130" s="247" customFormat="1" ht="26.25" customHeight="1" x14ac:dyDescent="0.15">
      <c r="A123" s="1151"/>
      <c r="B123" s="1038"/>
      <c r="C123" s="1008" t="s">
        <v>454</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130</v>
      </c>
      <c r="AB123" s="1051"/>
      <c r="AC123" s="1051"/>
      <c r="AD123" s="1051"/>
      <c r="AE123" s="1052"/>
      <c r="AF123" s="1053" t="s">
        <v>444</v>
      </c>
      <c r="AG123" s="1051"/>
      <c r="AH123" s="1051"/>
      <c r="AI123" s="1051"/>
      <c r="AJ123" s="1052"/>
      <c r="AK123" s="1053" t="s">
        <v>395</v>
      </c>
      <c r="AL123" s="1051"/>
      <c r="AM123" s="1051"/>
      <c r="AN123" s="1051"/>
      <c r="AO123" s="1052"/>
      <c r="AP123" s="1054" t="s">
        <v>395</v>
      </c>
      <c r="AQ123" s="1055"/>
      <c r="AR123" s="1055"/>
      <c r="AS123" s="1055"/>
      <c r="AT123" s="1056"/>
      <c r="AU123" s="1087"/>
      <c r="AV123" s="1088"/>
      <c r="AW123" s="1088"/>
      <c r="AX123" s="1088"/>
      <c r="AY123" s="1088"/>
      <c r="AZ123" s="278" t="s">
        <v>193</v>
      </c>
      <c r="BA123" s="278"/>
      <c r="BB123" s="278"/>
      <c r="BC123" s="278"/>
      <c r="BD123" s="278"/>
      <c r="BE123" s="278"/>
      <c r="BF123" s="278"/>
      <c r="BG123" s="278"/>
      <c r="BH123" s="278"/>
      <c r="BI123" s="278"/>
      <c r="BJ123" s="278"/>
      <c r="BK123" s="278"/>
      <c r="BL123" s="278"/>
      <c r="BM123" s="278"/>
      <c r="BN123" s="278"/>
      <c r="BO123" s="1067" t="s">
        <v>471</v>
      </c>
      <c r="BP123" s="1098"/>
      <c r="BQ123" s="1157">
        <v>3849495</v>
      </c>
      <c r="BR123" s="1158"/>
      <c r="BS123" s="1158"/>
      <c r="BT123" s="1158"/>
      <c r="BU123" s="1158"/>
      <c r="BV123" s="1158">
        <v>4403772</v>
      </c>
      <c r="BW123" s="1158"/>
      <c r="BX123" s="1158"/>
      <c r="BY123" s="1158"/>
      <c r="BZ123" s="1158"/>
      <c r="CA123" s="1158">
        <v>4388195</v>
      </c>
      <c r="CB123" s="1158"/>
      <c r="CC123" s="1158"/>
      <c r="CD123" s="1158"/>
      <c r="CE123" s="1158"/>
      <c r="CF123" s="1091"/>
      <c r="CG123" s="1092"/>
      <c r="CH123" s="1092"/>
      <c r="CI123" s="1092"/>
      <c r="CJ123" s="1093"/>
      <c r="CK123" s="1102"/>
      <c r="CL123" s="1103"/>
      <c r="CM123" s="1103"/>
      <c r="CN123" s="1103"/>
      <c r="CO123" s="1104"/>
      <c r="CP123" s="1112" t="s">
        <v>472</v>
      </c>
      <c r="CQ123" s="1113"/>
      <c r="CR123" s="1113"/>
      <c r="CS123" s="1113"/>
      <c r="CT123" s="1113"/>
      <c r="CU123" s="1113"/>
      <c r="CV123" s="1113"/>
      <c r="CW123" s="1113"/>
      <c r="CX123" s="1113"/>
      <c r="CY123" s="1113"/>
      <c r="CZ123" s="1113"/>
      <c r="DA123" s="1113"/>
      <c r="DB123" s="1113"/>
      <c r="DC123" s="1113"/>
      <c r="DD123" s="1113"/>
      <c r="DE123" s="1113"/>
      <c r="DF123" s="1114"/>
      <c r="DG123" s="1050">
        <v>729</v>
      </c>
      <c r="DH123" s="1051"/>
      <c r="DI123" s="1051"/>
      <c r="DJ123" s="1051"/>
      <c r="DK123" s="1052"/>
      <c r="DL123" s="1053">
        <v>74</v>
      </c>
      <c r="DM123" s="1051"/>
      <c r="DN123" s="1051"/>
      <c r="DO123" s="1051"/>
      <c r="DP123" s="1052"/>
      <c r="DQ123" s="1053" t="s">
        <v>130</v>
      </c>
      <c r="DR123" s="1051"/>
      <c r="DS123" s="1051"/>
      <c r="DT123" s="1051"/>
      <c r="DU123" s="1052"/>
      <c r="DV123" s="1054" t="s">
        <v>130</v>
      </c>
      <c r="DW123" s="1055"/>
      <c r="DX123" s="1055"/>
      <c r="DY123" s="1055"/>
      <c r="DZ123" s="1056"/>
    </row>
    <row r="124" spans="1:130" s="247" customFormat="1" ht="26.25" customHeight="1" thickBot="1" x14ac:dyDescent="0.2">
      <c r="A124" s="1151"/>
      <c r="B124" s="1038"/>
      <c r="C124" s="1008" t="s">
        <v>457</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130</v>
      </c>
      <c r="AB124" s="1051"/>
      <c r="AC124" s="1051"/>
      <c r="AD124" s="1051"/>
      <c r="AE124" s="1052"/>
      <c r="AF124" s="1053" t="s">
        <v>395</v>
      </c>
      <c r="AG124" s="1051"/>
      <c r="AH124" s="1051"/>
      <c r="AI124" s="1051"/>
      <c r="AJ124" s="1052"/>
      <c r="AK124" s="1053" t="s">
        <v>130</v>
      </c>
      <c r="AL124" s="1051"/>
      <c r="AM124" s="1051"/>
      <c r="AN124" s="1051"/>
      <c r="AO124" s="1052"/>
      <c r="AP124" s="1054" t="s">
        <v>130</v>
      </c>
      <c r="AQ124" s="1055"/>
      <c r="AR124" s="1055"/>
      <c r="AS124" s="1055"/>
      <c r="AT124" s="1056"/>
      <c r="AU124" s="1153" t="s">
        <v>473</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t="s">
        <v>130</v>
      </c>
      <c r="BR124" s="1120"/>
      <c r="BS124" s="1120"/>
      <c r="BT124" s="1120"/>
      <c r="BU124" s="1120"/>
      <c r="BV124" s="1120" t="s">
        <v>130</v>
      </c>
      <c r="BW124" s="1120"/>
      <c r="BX124" s="1120"/>
      <c r="BY124" s="1120"/>
      <c r="BZ124" s="1120"/>
      <c r="CA124" s="1120" t="s">
        <v>130</v>
      </c>
      <c r="CB124" s="1120"/>
      <c r="CC124" s="1120"/>
      <c r="CD124" s="1120"/>
      <c r="CE124" s="1120"/>
      <c r="CF124" s="1121"/>
      <c r="CG124" s="1122"/>
      <c r="CH124" s="1122"/>
      <c r="CI124" s="1122"/>
      <c r="CJ124" s="1123"/>
      <c r="CK124" s="1105"/>
      <c r="CL124" s="1105"/>
      <c r="CM124" s="1105"/>
      <c r="CN124" s="1105"/>
      <c r="CO124" s="1106"/>
      <c r="CP124" s="1112" t="s">
        <v>474</v>
      </c>
      <c r="CQ124" s="1113"/>
      <c r="CR124" s="1113"/>
      <c r="CS124" s="1113"/>
      <c r="CT124" s="1113"/>
      <c r="CU124" s="1113"/>
      <c r="CV124" s="1113"/>
      <c r="CW124" s="1113"/>
      <c r="CX124" s="1113"/>
      <c r="CY124" s="1113"/>
      <c r="CZ124" s="1113"/>
      <c r="DA124" s="1113"/>
      <c r="DB124" s="1113"/>
      <c r="DC124" s="1113"/>
      <c r="DD124" s="1113"/>
      <c r="DE124" s="1113"/>
      <c r="DF124" s="1114"/>
      <c r="DG124" s="1097" t="s">
        <v>130</v>
      </c>
      <c r="DH124" s="1076"/>
      <c r="DI124" s="1076"/>
      <c r="DJ124" s="1076"/>
      <c r="DK124" s="1077"/>
      <c r="DL124" s="1075" t="s">
        <v>130</v>
      </c>
      <c r="DM124" s="1076"/>
      <c r="DN124" s="1076"/>
      <c r="DO124" s="1076"/>
      <c r="DP124" s="1077"/>
      <c r="DQ124" s="1075" t="s">
        <v>130</v>
      </c>
      <c r="DR124" s="1076"/>
      <c r="DS124" s="1076"/>
      <c r="DT124" s="1076"/>
      <c r="DU124" s="1077"/>
      <c r="DV124" s="1078" t="s">
        <v>130</v>
      </c>
      <c r="DW124" s="1079"/>
      <c r="DX124" s="1079"/>
      <c r="DY124" s="1079"/>
      <c r="DZ124" s="1080"/>
    </row>
    <row r="125" spans="1:130" s="247" customFormat="1" ht="26.25" customHeight="1" x14ac:dyDescent="0.15">
      <c r="A125" s="1151"/>
      <c r="B125" s="1038"/>
      <c r="C125" s="1008" t="s">
        <v>459</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130</v>
      </c>
      <c r="AB125" s="1051"/>
      <c r="AC125" s="1051"/>
      <c r="AD125" s="1051"/>
      <c r="AE125" s="1052"/>
      <c r="AF125" s="1053" t="s">
        <v>130</v>
      </c>
      <c r="AG125" s="1051"/>
      <c r="AH125" s="1051"/>
      <c r="AI125" s="1051"/>
      <c r="AJ125" s="1052"/>
      <c r="AK125" s="1053" t="s">
        <v>182</v>
      </c>
      <c r="AL125" s="1051"/>
      <c r="AM125" s="1051"/>
      <c r="AN125" s="1051"/>
      <c r="AO125" s="1052"/>
      <c r="AP125" s="1054" t="s">
        <v>130</v>
      </c>
      <c r="AQ125" s="1055"/>
      <c r="AR125" s="1055"/>
      <c r="AS125" s="1055"/>
      <c r="AT125" s="1056"/>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5" t="s">
        <v>475</v>
      </c>
      <c r="CL125" s="1100"/>
      <c r="CM125" s="1100"/>
      <c r="CN125" s="1100"/>
      <c r="CO125" s="1101"/>
      <c r="CP125" s="1032" t="s">
        <v>476</v>
      </c>
      <c r="CQ125" s="981"/>
      <c r="CR125" s="981"/>
      <c r="CS125" s="981"/>
      <c r="CT125" s="981"/>
      <c r="CU125" s="981"/>
      <c r="CV125" s="981"/>
      <c r="CW125" s="981"/>
      <c r="CX125" s="981"/>
      <c r="CY125" s="981"/>
      <c r="CZ125" s="981"/>
      <c r="DA125" s="981"/>
      <c r="DB125" s="981"/>
      <c r="DC125" s="981"/>
      <c r="DD125" s="981"/>
      <c r="DE125" s="981"/>
      <c r="DF125" s="982"/>
      <c r="DG125" s="1018" t="s">
        <v>130</v>
      </c>
      <c r="DH125" s="1019"/>
      <c r="DI125" s="1019"/>
      <c r="DJ125" s="1019"/>
      <c r="DK125" s="1019"/>
      <c r="DL125" s="1019" t="s">
        <v>130</v>
      </c>
      <c r="DM125" s="1019"/>
      <c r="DN125" s="1019"/>
      <c r="DO125" s="1019"/>
      <c r="DP125" s="1019"/>
      <c r="DQ125" s="1019" t="s">
        <v>444</v>
      </c>
      <c r="DR125" s="1019"/>
      <c r="DS125" s="1019"/>
      <c r="DT125" s="1019"/>
      <c r="DU125" s="1019"/>
      <c r="DV125" s="1020" t="s">
        <v>130</v>
      </c>
      <c r="DW125" s="1020"/>
      <c r="DX125" s="1020"/>
      <c r="DY125" s="1020"/>
      <c r="DZ125" s="1021"/>
    </row>
    <row r="126" spans="1:130" s="247" customFormat="1" ht="26.25" customHeight="1" thickBot="1" x14ac:dyDescent="0.2">
      <c r="A126" s="1151"/>
      <c r="B126" s="1038"/>
      <c r="C126" s="1008" t="s">
        <v>461</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130</v>
      </c>
      <c r="AB126" s="1051"/>
      <c r="AC126" s="1051"/>
      <c r="AD126" s="1051"/>
      <c r="AE126" s="1052"/>
      <c r="AF126" s="1053" t="s">
        <v>130</v>
      </c>
      <c r="AG126" s="1051"/>
      <c r="AH126" s="1051"/>
      <c r="AI126" s="1051"/>
      <c r="AJ126" s="1052"/>
      <c r="AK126" s="1053" t="s">
        <v>130</v>
      </c>
      <c r="AL126" s="1051"/>
      <c r="AM126" s="1051"/>
      <c r="AN126" s="1051"/>
      <c r="AO126" s="1052"/>
      <c r="AP126" s="1054" t="s">
        <v>130</v>
      </c>
      <c r="AQ126" s="1055"/>
      <c r="AR126" s="1055"/>
      <c r="AS126" s="1055"/>
      <c r="AT126" s="1056"/>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6"/>
      <c r="CL126" s="1103"/>
      <c r="CM126" s="1103"/>
      <c r="CN126" s="1103"/>
      <c r="CO126" s="1104"/>
      <c r="CP126" s="1041" t="s">
        <v>477</v>
      </c>
      <c r="CQ126" s="1042"/>
      <c r="CR126" s="1042"/>
      <c r="CS126" s="1042"/>
      <c r="CT126" s="1042"/>
      <c r="CU126" s="1042"/>
      <c r="CV126" s="1042"/>
      <c r="CW126" s="1042"/>
      <c r="CX126" s="1042"/>
      <c r="CY126" s="1042"/>
      <c r="CZ126" s="1042"/>
      <c r="DA126" s="1042"/>
      <c r="DB126" s="1042"/>
      <c r="DC126" s="1042"/>
      <c r="DD126" s="1042"/>
      <c r="DE126" s="1042"/>
      <c r="DF126" s="1043"/>
      <c r="DG126" s="1011" t="s">
        <v>130</v>
      </c>
      <c r="DH126" s="1012"/>
      <c r="DI126" s="1012"/>
      <c r="DJ126" s="1012"/>
      <c r="DK126" s="1012"/>
      <c r="DL126" s="1012" t="s">
        <v>130</v>
      </c>
      <c r="DM126" s="1012"/>
      <c r="DN126" s="1012"/>
      <c r="DO126" s="1012"/>
      <c r="DP126" s="1012"/>
      <c r="DQ126" s="1012" t="s">
        <v>130</v>
      </c>
      <c r="DR126" s="1012"/>
      <c r="DS126" s="1012"/>
      <c r="DT126" s="1012"/>
      <c r="DU126" s="1012"/>
      <c r="DV126" s="1013" t="s">
        <v>130</v>
      </c>
      <c r="DW126" s="1013"/>
      <c r="DX126" s="1013"/>
      <c r="DY126" s="1013"/>
      <c r="DZ126" s="1014"/>
    </row>
    <row r="127" spans="1:130" s="247" customFormat="1" ht="26.25" customHeight="1" x14ac:dyDescent="0.15">
      <c r="A127" s="1152"/>
      <c r="B127" s="1040"/>
      <c r="C127" s="1094" t="s">
        <v>478</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130</v>
      </c>
      <c r="AB127" s="1051"/>
      <c r="AC127" s="1051"/>
      <c r="AD127" s="1051"/>
      <c r="AE127" s="1052"/>
      <c r="AF127" s="1053" t="s">
        <v>130</v>
      </c>
      <c r="AG127" s="1051"/>
      <c r="AH127" s="1051"/>
      <c r="AI127" s="1051"/>
      <c r="AJ127" s="1052"/>
      <c r="AK127" s="1053" t="s">
        <v>130</v>
      </c>
      <c r="AL127" s="1051"/>
      <c r="AM127" s="1051"/>
      <c r="AN127" s="1051"/>
      <c r="AO127" s="1052"/>
      <c r="AP127" s="1054" t="s">
        <v>130</v>
      </c>
      <c r="AQ127" s="1055"/>
      <c r="AR127" s="1055"/>
      <c r="AS127" s="1055"/>
      <c r="AT127" s="1056"/>
      <c r="AU127" s="283"/>
      <c r="AV127" s="283"/>
      <c r="AW127" s="283"/>
      <c r="AX127" s="1124" t="s">
        <v>479</v>
      </c>
      <c r="AY127" s="1125"/>
      <c r="AZ127" s="1125"/>
      <c r="BA127" s="1125"/>
      <c r="BB127" s="1125"/>
      <c r="BC127" s="1125"/>
      <c r="BD127" s="1125"/>
      <c r="BE127" s="1126"/>
      <c r="BF127" s="1127" t="s">
        <v>480</v>
      </c>
      <c r="BG127" s="1125"/>
      <c r="BH127" s="1125"/>
      <c r="BI127" s="1125"/>
      <c r="BJ127" s="1125"/>
      <c r="BK127" s="1125"/>
      <c r="BL127" s="1126"/>
      <c r="BM127" s="1127" t="s">
        <v>481</v>
      </c>
      <c r="BN127" s="1125"/>
      <c r="BO127" s="1125"/>
      <c r="BP127" s="1125"/>
      <c r="BQ127" s="1125"/>
      <c r="BR127" s="1125"/>
      <c r="BS127" s="1126"/>
      <c r="BT127" s="1127" t="s">
        <v>482</v>
      </c>
      <c r="BU127" s="1125"/>
      <c r="BV127" s="1125"/>
      <c r="BW127" s="1125"/>
      <c r="BX127" s="1125"/>
      <c r="BY127" s="1125"/>
      <c r="BZ127" s="1149"/>
      <c r="CA127" s="283"/>
      <c r="CB127" s="283"/>
      <c r="CC127" s="283"/>
      <c r="CD127" s="284"/>
      <c r="CE127" s="284"/>
      <c r="CF127" s="284"/>
      <c r="CG127" s="281"/>
      <c r="CH127" s="281"/>
      <c r="CI127" s="281"/>
      <c r="CJ127" s="282"/>
      <c r="CK127" s="1116"/>
      <c r="CL127" s="1103"/>
      <c r="CM127" s="1103"/>
      <c r="CN127" s="1103"/>
      <c r="CO127" s="1104"/>
      <c r="CP127" s="1041" t="s">
        <v>483</v>
      </c>
      <c r="CQ127" s="1042"/>
      <c r="CR127" s="1042"/>
      <c r="CS127" s="1042"/>
      <c r="CT127" s="1042"/>
      <c r="CU127" s="1042"/>
      <c r="CV127" s="1042"/>
      <c r="CW127" s="1042"/>
      <c r="CX127" s="1042"/>
      <c r="CY127" s="1042"/>
      <c r="CZ127" s="1042"/>
      <c r="DA127" s="1042"/>
      <c r="DB127" s="1042"/>
      <c r="DC127" s="1042"/>
      <c r="DD127" s="1042"/>
      <c r="DE127" s="1042"/>
      <c r="DF127" s="1043"/>
      <c r="DG127" s="1011" t="s">
        <v>130</v>
      </c>
      <c r="DH127" s="1012"/>
      <c r="DI127" s="1012"/>
      <c r="DJ127" s="1012"/>
      <c r="DK127" s="1012"/>
      <c r="DL127" s="1012" t="s">
        <v>130</v>
      </c>
      <c r="DM127" s="1012"/>
      <c r="DN127" s="1012"/>
      <c r="DO127" s="1012"/>
      <c r="DP127" s="1012"/>
      <c r="DQ127" s="1012" t="s">
        <v>130</v>
      </c>
      <c r="DR127" s="1012"/>
      <c r="DS127" s="1012"/>
      <c r="DT127" s="1012"/>
      <c r="DU127" s="1012"/>
      <c r="DV127" s="1013" t="s">
        <v>130</v>
      </c>
      <c r="DW127" s="1013"/>
      <c r="DX127" s="1013"/>
      <c r="DY127" s="1013"/>
      <c r="DZ127" s="1014"/>
    </row>
    <row r="128" spans="1:130" s="247" customFormat="1" ht="26.25" customHeight="1" thickBot="1" x14ac:dyDescent="0.2">
      <c r="A128" s="1135" t="s">
        <v>484</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485</v>
      </c>
      <c r="X128" s="1137"/>
      <c r="Y128" s="1137"/>
      <c r="Z128" s="1138"/>
      <c r="AA128" s="1139">
        <v>10419</v>
      </c>
      <c r="AB128" s="1140"/>
      <c r="AC128" s="1140"/>
      <c r="AD128" s="1140"/>
      <c r="AE128" s="1141"/>
      <c r="AF128" s="1142">
        <v>4308</v>
      </c>
      <c r="AG128" s="1140"/>
      <c r="AH128" s="1140"/>
      <c r="AI128" s="1140"/>
      <c r="AJ128" s="1141"/>
      <c r="AK128" s="1142">
        <v>13944</v>
      </c>
      <c r="AL128" s="1140"/>
      <c r="AM128" s="1140"/>
      <c r="AN128" s="1140"/>
      <c r="AO128" s="1141"/>
      <c r="AP128" s="1143"/>
      <c r="AQ128" s="1144"/>
      <c r="AR128" s="1144"/>
      <c r="AS128" s="1144"/>
      <c r="AT128" s="1145"/>
      <c r="AU128" s="283"/>
      <c r="AV128" s="283"/>
      <c r="AW128" s="283"/>
      <c r="AX128" s="980" t="s">
        <v>486</v>
      </c>
      <c r="AY128" s="981"/>
      <c r="AZ128" s="981"/>
      <c r="BA128" s="981"/>
      <c r="BB128" s="981"/>
      <c r="BC128" s="981"/>
      <c r="BD128" s="981"/>
      <c r="BE128" s="982"/>
      <c r="BF128" s="1146" t="s">
        <v>130</v>
      </c>
      <c r="BG128" s="1147"/>
      <c r="BH128" s="1147"/>
      <c r="BI128" s="1147"/>
      <c r="BJ128" s="1147"/>
      <c r="BK128" s="1147"/>
      <c r="BL128" s="1148"/>
      <c r="BM128" s="1146">
        <v>15</v>
      </c>
      <c r="BN128" s="1147"/>
      <c r="BO128" s="1147"/>
      <c r="BP128" s="1147"/>
      <c r="BQ128" s="1147"/>
      <c r="BR128" s="1147"/>
      <c r="BS128" s="1148"/>
      <c r="BT128" s="1146">
        <v>20</v>
      </c>
      <c r="BU128" s="1147"/>
      <c r="BV128" s="1147"/>
      <c r="BW128" s="1147"/>
      <c r="BX128" s="1147"/>
      <c r="BY128" s="1147"/>
      <c r="BZ128" s="1171"/>
      <c r="CA128" s="284"/>
      <c r="CB128" s="284"/>
      <c r="CC128" s="284"/>
      <c r="CD128" s="284"/>
      <c r="CE128" s="284"/>
      <c r="CF128" s="284"/>
      <c r="CG128" s="281"/>
      <c r="CH128" s="281"/>
      <c r="CI128" s="281"/>
      <c r="CJ128" s="282"/>
      <c r="CK128" s="1117"/>
      <c r="CL128" s="1118"/>
      <c r="CM128" s="1118"/>
      <c r="CN128" s="1118"/>
      <c r="CO128" s="1119"/>
      <c r="CP128" s="1128" t="s">
        <v>487</v>
      </c>
      <c r="CQ128" s="1129"/>
      <c r="CR128" s="1129"/>
      <c r="CS128" s="1129"/>
      <c r="CT128" s="1129"/>
      <c r="CU128" s="1129"/>
      <c r="CV128" s="1129"/>
      <c r="CW128" s="1129"/>
      <c r="CX128" s="1129"/>
      <c r="CY128" s="1129"/>
      <c r="CZ128" s="1129"/>
      <c r="DA128" s="1129"/>
      <c r="DB128" s="1129"/>
      <c r="DC128" s="1129"/>
      <c r="DD128" s="1129"/>
      <c r="DE128" s="1129"/>
      <c r="DF128" s="1130"/>
      <c r="DG128" s="1131" t="s">
        <v>130</v>
      </c>
      <c r="DH128" s="1132"/>
      <c r="DI128" s="1132"/>
      <c r="DJ128" s="1132"/>
      <c r="DK128" s="1132"/>
      <c r="DL128" s="1132" t="s">
        <v>130</v>
      </c>
      <c r="DM128" s="1132"/>
      <c r="DN128" s="1132"/>
      <c r="DO128" s="1132"/>
      <c r="DP128" s="1132"/>
      <c r="DQ128" s="1132" t="s">
        <v>130</v>
      </c>
      <c r="DR128" s="1132"/>
      <c r="DS128" s="1132"/>
      <c r="DT128" s="1132"/>
      <c r="DU128" s="1132"/>
      <c r="DV128" s="1133" t="s">
        <v>130</v>
      </c>
      <c r="DW128" s="1133"/>
      <c r="DX128" s="1133"/>
      <c r="DY128" s="1133"/>
      <c r="DZ128" s="1134"/>
    </row>
    <row r="129" spans="1:131" s="247" customFormat="1" ht="26.25" customHeight="1" x14ac:dyDescent="0.15">
      <c r="A129" s="1022" t="s">
        <v>108</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488</v>
      </c>
      <c r="X129" s="1166"/>
      <c r="Y129" s="1166"/>
      <c r="Z129" s="1167"/>
      <c r="AA129" s="1050">
        <v>1523569</v>
      </c>
      <c r="AB129" s="1051"/>
      <c r="AC129" s="1051"/>
      <c r="AD129" s="1051"/>
      <c r="AE129" s="1052"/>
      <c r="AF129" s="1053">
        <v>1565001</v>
      </c>
      <c r="AG129" s="1051"/>
      <c r="AH129" s="1051"/>
      <c r="AI129" s="1051"/>
      <c r="AJ129" s="1052"/>
      <c r="AK129" s="1053">
        <v>1597529</v>
      </c>
      <c r="AL129" s="1051"/>
      <c r="AM129" s="1051"/>
      <c r="AN129" s="1051"/>
      <c r="AO129" s="1052"/>
      <c r="AP129" s="1168"/>
      <c r="AQ129" s="1169"/>
      <c r="AR129" s="1169"/>
      <c r="AS129" s="1169"/>
      <c r="AT129" s="1170"/>
      <c r="AU129" s="285"/>
      <c r="AV129" s="285"/>
      <c r="AW129" s="285"/>
      <c r="AX129" s="1159" t="s">
        <v>489</v>
      </c>
      <c r="AY129" s="1042"/>
      <c r="AZ129" s="1042"/>
      <c r="BA129" s="1042"/>
      <c r="BB129" s="1042"/>
      <c r="BC129" s="1042"/>
      <c r="BD129" s="1042"/>
      <c r="BE129" s="1043"/>
      <c r="BF129" s="1160" t="s">
        <v>130</v>
      </c>
      <c r="BG129" s="1161"/>
      <c r="BH129" s="1161"/>
      <c r="BI129" s="1161"/>
      <c r="BJ129" s="1161"/>
      <c r="BK129" s="1161"/>
      <c r="BL129" s="1162"/>
      <c r="BM129" s="1160">
        <v>20</v>
      </c>
      <c r="BN129" s="1161"/>
      <c r="BO129" s="1161"/>
      <c r="BP129" s="1161"/>
      <c r="BQ129" s="1161"/>
      <c r="BR129" s="1161"/>
      <c r="BS129" s="1162"/>
      <c r="BT129" s="1160">
        <v>30</v>
      </c>
      <c r="BU129" s="1163"/>
      <c r="BV129" s="1163"/>
      <c r="BW129" s="1163"/>
      <c r="BX129" s="1163"/>
      <c r="BY129" s="1163"/>
      <c r="BZ129" s="116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2" t="s">
        <v>490</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491</v>
      </c>
      <c r="X130" s="1166"/>
      <c r="Y130" s="1166"/>
      <c r="Z130" s="1167"/>
      <c r="AA130" s="1050">
        <v>195745</v>
      </c>
      <c r="AB130" s="1051"/>
      <c r="AC130" s="1051"/>
      <c r="AD130" s="1051"/>
      <c r="AE130" s="1052"/>
      <c r="AF130" s="1053">
        <v>201764</v>
      </c>
      <c r="AG130" s="1051"/>
      <c r="AH130" s="1051"/>
      <c r="AI130" s="1051"/>
      <c r="AJ130" s="1052"/>
      <c r="AK130" s="1053">
        <v>228554</v>
      </c>
      <c r="AL130" s="1051"/>
      <c r="AM130" s="1051"/>
      <c r="AN130" s="1051"/>
      <c r="AO130" s="1052"/>
      <c r="AP130" s="1168"/>
      <c r="AQ130" s="1169"/>
      <c r="AR130" s="1169"/>
      <c r="AS130" s="1169"/>
      <c r="AT130" s="1170"/>
      <c r="AU130" s="285"/>
      <c r="AV130" s="285"/>
      <c r="AW130" s="285"/>
      <c r="AX130" s="1159" t="s">
        <v>492</v>
      </c>
      <c r="AY130" s="1042"/>
      <c r="AZ130" s="1042"/>
      <c r="BA130" s="1042"/>
      <c r="BB130" s="1042"/>
      <c r="BC130" s="1042"/>
      <c r="BD130" s="1042"/>
      <c r="BE130" s="1043"/>
      <c r="BF130" s="1196">
        <v>5.4</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493</v>
      </c>
      <c r="X131" s="1204"/>
      <c r="Y131" s="1204"/>
      <c r="Z131" s="1205"/>
      <c r="AA131" s="1097">
        <v>1327824</v>
      </c>
      <c r="AB131" s="1076"/>
      <c r="AC131" s="1076"/>
      <c r="AD131" s="1076"/>
      <c r="AE131" s="1077"/>
      <c r="AF131" s="1075">
        <v>1363237</v>
      </c>
      <c r="AG131" s="1076"/>
      <c r="AH131" s="1076"/>
      <c r="AI131" s="1076"/>
      <c r="AJ131" s="1077"/>
      <c r="AK131" s="1075">
        <v>1368975</v>
      </c>
      <c r="AL131" s="1076"/>
      <c r="AM131" s="1076"/>
      <c r="AN131" s="1076"/>
      <c r="AO131" s="1077"/>
      <c r="AP131" s="1206"/>
      <c r="AQ131" s="1207"/>
      <c r="AR131" s="1207"/>
      <c r="AS131" s="1207"/>
      <c r="AT131" s="1208"/>
      <c r="AU131" s="285"/>
      <c r="AV131" s="285"/>
      <c r="AW131" s="285"/>
      <c r="AX131" s="1178" t="s">
        <v>494</v>
      </c>
      <c r="AY131" s="1129"/>
      <c r="AZ131" s="1129"/>
      <c r="BA131" s="1129"/>
      <c r="BB131" s="1129"/>
      <c r="BC131" s="1129"/>
      <c r="BD131" s="1129"/>
      <c r="BE131" s="1130"/>
      <c r="BF131" s="1179" t="s">
        <v>130</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5" t="s">
        <v>495</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496</v>
      </c>
      <c r="W132" s="1189"/>
      <c r="X132" s="1189"/>
      <c r="Y132" s="1189"/>
      <c r="Z132" s="1190"/>
      <c r="AA132" s="1191">
        <v>4.1992764100000004</v>
      </c>
      <c r="AB132" s="1192"/>
      <c r="AC132" s="1192"/>
      <c r="AD132" s="1192"/>
      <c r="AE132" s="1193"/>
      <c r="AF132" s="1194">
        <v>4.8126628020000002</v>
      </c>
      <c r="AG132" s="1192"/>
      <c r="AH132" s="1192"/>
      <c r="AI132" s="1192"/>
      <c r="AJ132" s="1193"/>
      <c r="AK132" s="1194">
        <v>7.4541171310000003</v>
      </c>
      <c r="AL132" s="1192"/>
      <c r="AM132" s="1192"/>
      <c r="AN132" s="1192"/>
      <c r="AO132" s="1193"/>
      <c r="AP132" s="1091"/>
      <c r="AQ132" s="1092"/>
      <c r="AR132" s="1092"/>
      <c r="AS132" s="1092"/>
      <c r="AT132" s="1195"/>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497</v>
      </c>
      <c r="W133" s="1172"/>
      <c r="X133" s="1172"/>
      <c r="Y133" s="1172"/>
      <c r="Z133" s="1173"/>
      <c r="AA133" s="1174">
        <v>5.4</v>
      </c>
      <c r="AB133" s="1175"/>
      <c r="AC133" s="1175"/>
      <c r="AD133" s="1175"/>
      <c r="AE133" s="1176"/>
      <c r="AF133" s="1174">
        <v>4.7</v>
      </c>
      <c r="AG133" s="1175"/>
      <c r="AH133" s="1175"/>
      <c r="AI133" s="1175"/>
      <c r="AJ133" s="1176"/>
      <c r="AK133" s="1174">
        <v>5.4</v>
      </c>
      <c r="AL133" s="1175"/>
      <c r="AM133" s="1175"/>
      <c r="AN133" s="1175"/>
      <c r="AO133" s="1176"/>
      <c r="AP133" s="1121"/>
      <c r="AQ133" s="1122"/>
      <c r="AR133" s="1122"/>
      <c r="AS133" s="1122"/>
      <c r="AT133" s="117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NhWP9aQIVDW3T8HFOd3AgD+4B048LHfxyYSGMVuEYCU3b3VwRHB6VaMU3RwpmxoX1BwKsrrQ2pb89z9mEjy+Q==" saltValue="jQQI4TK5eHaK8bJZfCo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22" zoomScale="91" zoomScaleNormal="85" zoomScaleSheetLayoutView="91" workbookViewId="0">
      <selection activeCell="AR73" sqref="AR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0" spans="24:120" hidden="1" x14ac:dyDescent="0.15"/>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R7CIZcRDSKkd0wL83TpnQOtMxqtoPuy/YOxd0LLfW8eDRtQMDeH/ExacDThHVOxT9pB4pqiumH9MF/vFcbBmg==" saltValue="+NToZYvSscwYZAw/lWirr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7" zoomScaleNormal="77"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HiznLDNDG5zSIDQxELx7nhBfFRmM947DCkW/5HTgY18x0tORTwSdNqFNhYZESb2tRJFzkE7ZJln3UWn+9Q3nQ==" saltValue="r1CubPMLZXY8hlH3Nip2t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K38" sqref="AK38:AN38"/>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2"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3"/>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4" t="s">
        <v>506</v>
      </c>
      <c r="AL9" s="1215"/>
      <c r="AM9" s="1215"/>
      <c r="AN9" s="1216"/>
      <c r="AO9" s="313">
        <v>562925</v>
      </c>
      <c r="AP9" s="313">
        <v>328045</v>
      </c>
      <c r="AQ9" s="314">
        <v>168530</v>
      </c>
      <c r="AR9" s="315">
        <v>94.7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4" t="s">
        <v>507</v>
      </c>
      <c r="AL10" s="1215"/>
      <c r="AM10" s="1215"/>
      <c r="AN10" s="1216"/>
      <c r="AO10" s="316">
        <v>51689</v>
      </c>
      <c r="AP10" s="316">
        <v>30122</v>
      </c>
      <c r="AQ10" s="317">
        <v>21048</v>
      </c>
      <c r="AR10" s="318">
        <v>43.1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4" t="s">
        <v>508</v>
      </c>
      <c r="AL11" s="1215"/>
      <c r="AM11" s="1215"/>
      <c r="AN11" s="1216"/>
      <c r="AO11" s="316">
        <v>3287</v>
      </c>
      <c r="AP11" s="316">
        <v>1916</v>
      </c>
      <c r="AQ11" s="317">
        <v>26640</v>
      </c>
      <c r="AR11" s="318">
        <v>-92.8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4" t="s">
        <v>509</v>
      </c>
      <c r="AL12" s="1215"/>
      <c r="AM12" s="1215"/>
      <c r="AN12" s="1216"/>
      <c r="AO12" s="316" t="s">
        <v>510</v>
      </c>
      <c r="AP12" s="316" t="s">
        <v>510</v>
      </c>
      <c r="AQ12" s="317">
        <v>1878</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4" t="s">
        <v>511</v>
      </c>
      <c r="AL13" s="1215"/>
      <c r="AM13" s="1215"/>
      <c r="AN13" s="1216"/>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4" t="s">
        <v>512</v>
      </c>
      <c r="AL14" s="1215"/>
      <c r="AM14" s="1215"/>
      <c r="AN14" s="1216"/>
      <c r="AO14" s="316">
        <v>11131</v>
      </c>
      <c r="AP14" s="316">
        <v>6487</v>
      </c>
      <c r="AQ14" s="317">
        <v>7469</v>
      </c>
      <c r="AR14" s="318">
        <v>-13.1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4" t="s">
        <v>513</v>
      </c>
      <c r="AL15" s="1215"/>
      <c r="AM15" s="1215"/>
      <c r="AN15" s="1216"/>
      <c r="AO15" s="316" t="s">
        <v>510</v>
      </c>
      <c r="AP15" s="316" t="s">
        <v>510</v>
      </c>
      <c r="AQ15" s="317">
        <v>4705</v>
      </c>
      <c r="AR15" s="318" t="s">
        <v>510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7" t="s">
        <v>514</v>
      </c>
      <c r="AL16" s="1218"/>
      <c r="AM16" s="1218"/>
      <c r="AN16" s="1219"/>
      <c r="AO16" s="316">
        <v>-63626</v>
      </c>
      <c r="AP16" s="316">
        <v>-37078</v>
      </c>
      <c r="AQ16" s="317">
        <v>-16375</v>
      </c>
      <c r="AR16" s="318">
        <v>126.4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7" t="s">
        <v>193</v>
      </c>
      <c r="AL17" s="1218"/>
      <c r="AM17" s="1218"/>
      <c r="AN17" s="1219"/>
      <c r="AO17" s="316">
        <v>565406</v>
      </c>
      <c r="AP17" s="316">
        <v>329491</v>
      </c>
      <c r="AQ17" s="317">
        <v>213894</v>
      </c>
      <c r="AR17" s="318">
        <v>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09" t="s">
        <v>519</v>
      </c>
      <c r="AL21" s="1210"/>
      <c r="AM21" s="1210"/>
      <c r="AN21" s="1211"/>
      <c r="AO21" s="328">
        <v>39.630000000000003</v>
      </c>
      <c r="AP21" s="329">
        <v>19.28</v>
      </c>
      <c r="AQ21" s="330">
        <v>20.350000000000001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09" t="s">
        <v>520</v>
      </c>
      <c r="AL22" s="1210"/>
      <c r="AM22" s="1210"/>
      <c r="AN22" s="1211"/>
      <c r="AO22" s="333">
        <v>84.5</v>
      </c>
      <c r="AP22" s="334">
        <v>95</v>
      </c>
      <c r="AQ22" s="335">
        <v>-10.5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2"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3"/>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5" t="s">
        <v>524</v>
      </c>
      <c r="AL32" s="1226"/>
      <c r="AM32" s="1226"/>
      <c r="AN32" s="1227"/>
      <c r="AO32" s="343">
        <v>274294</v>
      </c>
      <c r="AP32" s="343">
        <v>159845</v>
      </c>
      <c r="AQ32" s="344">
        <v>102582</v>
      </c>
      <c r="AR32" s="345">
        <v>55.8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5" t="s">
        <v>525</v>
      </c>
      <c r="AL33" s="1226"/>
      <c r="AM33" s="1226"/>
      <c r="AN33" s="1227"/>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5" t="s">
        <v>526</v>
      </c>
      <c r="AL34" s="1226"/>
      <c r="AM34" s="1226"/>
      <c r="AN34" s="1227"/>
      <c r="AO34" s="343" t="s">
        <v>510</v>
      </c>
      <c r="AP34" s="343" t="s">
        <v>510</v>
      </c>
      <c r="AQ34" s="344" t="s">
        <v>510</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5" t="s">
        <v>527</v>
      </c>
      <c r="AL35" s="1226"/>
      <c r="AM35" s="1226"/>
      <c r="AN35" s="1227"/>
      <c r="AO35" s="343">
        <v>70232</v>
      </c>
      <c r="AP35" s="343">
        <v>40928</v>
      </c>
      <c r="AQ35" s="344">
        <v>28843</v>
      </c>
      <c r="AR35" s="345">
        <v>41.9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5" t="s">
        <v>528</v>
      </c>
      <c r="AL36" s="1226"/>
      <c r="AM36" s="1226"/>
      <c r="AN36" s="1227"/>
      <c r="AO36" s="343" t="s">
        <v>510</v>
      </c>
      <c r="AP36" s="343" t="s">
        <v>510</v>
      </c>
      <c r="AQ36" s="344">
        <v>2374</v>
      </c>
      <c r="AR36" s="345" t="s">
        <v>510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5" t="s">
        <v>529</v>
      </c>
      <c r="AL37" s="1226"/>
      <c r="AM37" s="1226"/>
      <c r="AN37" s="1227"/>
      <c r="AO37" s="343" t="s">
        <v>510</v>
      </c>
      <c r="AP37" s="343" t="s">
        <v>510</v>
      </c>
      <c r="AQ37" s="344">
        <v>1030</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8" t="s">
        <v>530</v>
      </c>
      <c r="AL38" s="1229"/>
      <c r="AM38" s="1229"/>
      <c r="AN38" s="1230"/>
      <c r="AO38" s="346">
        <v>17</v>
      </c>
      <c r="AP38" s="346">
        <v>10</v>
      </c>
      <c r="AQ38" s="347">
        <v>19</v>
      </c>
      <c r="AR38" s="335">
        <v>-47.4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8" t="s">
        <v>531</v>
      </c>
      <c r="AL39" s="1229"/>
      <c r="AM39" s="1229"/>
      <c r="AN39" s="1230"/>
      <c r="AO39" s="343">
        <v>-13944</v>
      </c>
      <c r="AP39" s="343">
        <v>-8126</v>
      </c>
      <c r="AQ39" s="344">
        <v>-3618</v>
      </c>
      <c r="AR39" s="345">
        <v>124.6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5" t="s">
        <v>532</v>
      </c>
      <c r="AL40" s="1226"/>
      <c r="AM40" s="1226"/>
      <c r="AN40" s="1227"/>
      <c r="AO40" s="343">
        <v>-228554</v>
      </c>
      <c r="AP40" s="343">
        <v>-133190</v>
      </c>
      <c r="AQ40" s="344">
        <v>-102150</v>
      </c>
      <c r="AR40" s="345">
        <v>30.4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1" t="s">
        <v>307</v>
      </c>
      <c r="AL41" s="1232"/>
      <c r="AM41" s="1232"/>
      <c r="AN41" s="1233"/>
      <c r="AO41" s="343">
        <v>102045</v>
      </c>
      <c r="AP41" s="343">
        <v>59467</v>
      </c>
      <c r="AQ41" s="344">
        <v>29081</v>
      </c>
      <c r="AR41" s="345">
        <v>104.5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0" t="s">
        <v>501</v>
      </c>
      <c r="AN49" s="1222" t="s">
        <v>536</v>
      </c>
      <c r="AO49" s="1223"/>
      <c r="AP49" s="1223"/>
      <c r="AQ49" s="1223"/>
      <c r="AR49" s="122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1"/>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1645797</v>
      </c>
      <c r="AN51" s="365">
        <v>1099397</v>
      </c>
      <c r="AO51" s="366">
        <v>94.5</v>
      </c>
      <c r="AP51" s="367">
        <v>288550</v>
      </c>
      <c r="AQ51" s="368">
        <v>20.8</v>
      </c>
      <c r="AR51" s="369">
        <v>73.7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6210</v>
      </c>
      <c r="AN52" s="373">
        <v>4148</v>
      </c>
      <c r="AO52" s="374">
        <v>-74.8</v>
      </c>
      <c r="AP52" s="375">
        <v>141525</v>
      </c>
      <c r="AQ52" s="376">
        <v>10.1</v>
      </c>
      <c r="AR52" s="377">
        <v>-84.9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2729723</v>
      </c>
      <c r="AN53" s="365">
        <v>1832029</v>
      </c>
      <c r="AO53" s="366">
        <v>66.599999999999994</v>
      </c>
      <c r="AP53" s="367">
        <v>287914</v>
      </c>
      <c r="AQ53" s="368">
        <v>-0.2</v>
      </c>
      <c r="AR53" s="369">
        <v>66.8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27767</v>
      </c>
      <c r="AN54" s="373">
        <v>18636</v>
      </c>
      <c r="AO54" s="374">
        <v>349.3</v>
      </c>
      <c r="AP54" s="375">
        <v>146531</v>
      </c>
      <c r="AQ54" s="376">
        <v>3.5</v>
      </c>
      <c r="AR54" s="377">
        <v>345.8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512199</v>
      </c>
      <c r="AN55" s="365">
        <v>300586</v>
      </c>
      <c r="AO55" s="366">
        <v>-83.6</v>
      </c>
      <c r="AP55" s="367">
        <v>237994</v>
      </c>
      <c r="AQ55" s="368">
        <v>-17.3</v>
      </c>
      <c r="AR55" s="369">
        <v>-66.3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69720</v>
      </c>
      <c r="AN56" s="373">
        <v>40915</v>
      </c>
      <c r="AO56" s="374">
        <v>119.5</v>
      </c>
      <c r="AP56" s="375">
        <v>110361</v>
      </c>
      <c r="AQ56" s="376">
        <v>-24.7</v>
      </c>
      <c r="AR56" s="377">
        <v>144.19999999999999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297571</v>
      </c>
      <c r="AN57" s="365">
        <v>174120</v>
      </c>
      <c r="AO57" s="366">
        <v>-42.1</v>
      </c>
      <c r="AP57" s="367">
        <v>267911</v>
      </c>
      <c r="AQ57" s="368">
        <v>12.6</v>
      </c>
      <c r="AR57" s="369">
        <v>-54.7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11387</v>
      </c>
      <c r="AN58" s="373">
        <v>6663</v>
      </c>
      <c r="AO58" s="374">
        <v>-83.7</v>
      </c>
      <c r="AP58" s="375">
        <v>106425</v>
      </c>
      <c r="AQ58" s="376">
        <v>-3.6</v>
      </c>
      <c r="AR58" s="377">
        <v>-80.099999999999994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794193</v>
      </c>
      <c r="AN59" s="365">
        <v>462816</v>
      </c>
      <c r="AO59" s="366">
        <v>165.8</v>
      </c>
      <c r="AP59" s="367">
        <v>228215</v>
      </c>
      <c r="AQ59" s="368">
        <v>-14.8</v>
      </c>
      <c r="AR59" s="369">
        <v>180.6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99218</v>
      </c>
      <c r="AN60" s="373">
        <v>57819</v>
      </c>
      <c r="AO60" s="374">
        <v>767.8</v>
      </c>
      <c r="AP60" s="375">
        <v>117571</v>
      </c>
      <c r="AQ60" s="376">
        <v>10.5</v>
      </c>
      <c r="AR60" s="377">
        <v>757.3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1195897</v>
      </c>
      <c r="AN61" s="380">
        <v>773790</v>
      </c>
      <c r="AO61" s="381">
        <v>40.200000000000003</v>
      </c>
      <c r="AP61" s="382">
        <v>262117</v>
      </c>
      <c r="AQ61" s="383">
        <v>0.2</v>
      </c>
      <c r="AR61" s="369">
        <v>40</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42860</v>
      </c>
      <c r="AN62" s="373">
        <v>25636</v>
      </c>
      <c r="AO62" s="374">
        <v>215.6</v>
      </c>
      <c r="AP62" s="375">
        <v>124483</v>
      </c>
      <c r="AQ62" s="376">
        <v>-0.8</v>
      </c>
      <c r="AR62" s="377">
        <v>216.4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3wofLf5Icmezt2sCOLsF2kp6PsldNGoGsf/5664N9OwhxpPwpS8/Ml8jJvlXKP+NQYAxO6MhM8F79zxXVmhow==" saltValue="umrA4Dq3r6HA6LabgPs8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69" zoomScaleNormal="69" zoomScaleSheetLayoutView="55" workbookViewId="0">
      <selection activeCell="BI87" sqref="BI8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N29EdlgB7YYskNv97Z+66A/cnjrp9r3upyXMfG8tm0+XPR+4BY9UnVkuvZvGMqIXAWhwxylrrQsOJsRafti3A==" saltValue="/Wy+8LW9xDu/y/kTFUbT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10" zoomScale="73" zoomScaleNormal="73" zoomScaleSheetLayoutView="55" workbookViewId="0">
      <selection activeCell="AF102" sqref="AF10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g1TdKKYJKPjw9nL9FRiwjdeiEfTzOQBACZD5VbmK8zIOGEoHcwkcK9SvlRGACt4AQgXTYa7N905RRgHol/kQA==" saltValue="1q5mNrUln3/zkcaELohQ1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60" zoomScaleNormal="6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4" t="s">
        <v>3</v>
      </c>
      <c r="D47" s="1234"/>
      <c r="E47" s="1235"/>
      <c r="F47" s="11">
        <v>64.38</v>
      </c>
      <c r="G47" s="12">
        <v>67.930000000000007</v>
      </c>
      <c r="H47" s="12">
        <v>74.989999999999995</v>
      </c>
      <c r="I47" s="12">
        <v>88.99</v>
      </c>
      <c r="J47" s="13">
        <v>87.88</v>
      </c>
    </row>
    <row r="48" spans="2:10" ht="57.75" customHeight="1" x14ac:dyDescent="0.15">
      <c r="B48" s="14"/>
      <c r="C48" s="1236" t="s">
        <v>4</v>
      </c>
      <c r="D48" s="1236"/>
      <c r="E48" s="1237"/>
      <c r="F48" s="15">
        <v>19.89</v>
      </c>
      <c r="G48" s="16">
        <v>13.85</v>
      </c>
      <c r="H48" s="16">
        <v>24.4</v>
      </c>
      <c r="I48" s="16">
        <v>15.09</v>
      </c>
      <c r="J48" s="17">
        <v>15.8</v>
      </c>
    </row>
    <row r="49" spans="2:10" ht="57.75" customHeight="1" thickBot="1" x14ac:dyDescent="0.2">
      <c r="B49" s="18"/>
      <c r="C49" s="1238" t="s">
        <v>5</v>
      </c>
      <c r="D49" s="1238"/>
      <c r="E49" s="1239"/>
      <c r="F49" s="19" t="s">
        <v>557</v>
      </c>
      <c r="G49" s="20">
        <v>6.25</v>
      </c>
      <c r="H49" s="20">
        <v>20.420000000000002</v>
      </c>
      <c r="I49" s="20">
        <v>7.33</v>
      </c>
      <c r="J49" s="21">
        <v>1.71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2hQ28FJ8+of5K7hUX3dktEeVR7kxXEk9n8KHwOz/2+grdyyW1r00GkNyAoUHHkgrM8U9Qes9QQ0RAKyKDBoA==" saltValue="9gBF2EJt3GNk3WrlWJ7/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2020-02-10T06:44:42Z</dcterms:created>
  <dcterms:modified xsi:type="dcterms:W3CDTF">2021-03-01T02:42:13Z</dcterms:modified>
  <cp:category/>
</cp:coreProperties>
</file>